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"/>
    </mc:Choice>
  </mc:AlternateContent>
  <bookViews>
    <workbookView xWindow="0" yWindow="0" windowWidth="28800" windowHeight="12300"/>
  </bookViews>
  <sheets>
    <sheet name="Nov 21" sheetId="1" r:id="rId1"/>
  </sheets>
  <externalReferences>
    <externalReference r:id="rId2"/>
  </externalReferences>
  <definedNames>
    <definedName name="_xlnm.Print_Area" localSheetId="0">'Nov 21'!$A$1:$H$254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H6" i="1" s="1"/>
  <c r="E6" i="1"/>
  <c r="F6" i="1"/>
  <c r="F20" i="1" s="1"/>
  <c r="G6" i="1"/>
  <c r="G20" i="1" s="1"/>
  <c r="D7" i="1"/>
  <c r="E7" i="1"/>
  <c r="F7" i="1"/>
  <c r="G7" i="1"/>
  <c r="H7" i="1"/>
  <c r="D8" i="1"/>
  <c r="H8" i="1" s="1"/>
  <c r="E8" i="1"/>
  <c r="F8" i="1"/>
  <c r="G8" i="1"/>
  <c r="D9" i="1"/>
  <c r="H9" i="1" s="1"/>
  <c r="E9" i="1"/>
  <c r="F9" i="1"/>
  <c r="G9" i="1"/>
  <c r="D10" i="1"/>
  <c r="E10" i="1"/>
  <c r="F10" i="1"/>
  <c r="G10" i="1"/>
  <c r="H10" i="1" s="1"/>
  <c r="D11" i="1"/>
  <c r="H11" i="1" s="1"/>
  <c r="E11" i="1"/>
  <c r="F11" i="1"/>
  <c r="G11" i="1"/>
  <c r="D12" i="1"/>
  <c r="E12" i="1"/>
  <c r="E20" i="1" s="1"/>
  <c r="F12" i="1"/>
  <c r="G12" i="1"/>
  <c r="H12" i="1" s="1"/>
  <c r="D13" i="1"/>
  <c r="E13" i="1"/>
  <c r="F13" i="1"/>
  <c r="G13" i="1"/>
  <c r="H13" i="1"/>
  <c r="D14" i="1"/>
  <c r="H14" i="1" s="1"/>
  <c r="E14" i="1"/>
  <c r="F14" i="1"/>
  <c r="G14" i="1"/>
  <c r="D15" i="1"/>
  <c r="E15" i="1"/>
  <c r="F15" i="1"/>
  <c r="G15" i="1"/>
  <c r="H15" i="1"/>
  <c r="D16" i="1"/>
  <c r="H16" i="1" s="1"/>
  <c r="E16" i="1"/>
  <c r="F16" i="1"/>
  <c r="G16" i="1"/>
  <c r="D17" i="1"/>
  <c r="E17" i="1"/>
  <c r="F17" i="1"/>
  <c r="G17" i="1"/>
  <c r="D18" i="1"/>
  <c r="E18" i="1"/>
  <c r="F18" i="1"/>
  <c r="G18" i="1"/>
  <c r="D19" i="1"/>
  <c r="E19" i="1"/>
  <c r="F19" i="1"/>
  <c r="G19" i="1"/>
  <c r="D21" i="1"/>
  <c r="E21" i="1"/>
  <c r="F21" i="1"/>
  <c r="G21" i="1"/>
  <c r="D24" i="1"/>
  <c r="E24" i="1"/>
  <c r="F24" i="1"/>
  <c r="G24" i="1"/>
  <c r="H24" i="1" s="1"/>
  <c r="D25" i="1"/>
  <c r="H25" i="1" s="1"/>
  <c r="E25" i="1"/>
  <c r="F25" i="1"/>
  <c r="G25" i="1"/>
  <c r="D26" i="1"/>
  <c r="E26" i="1"/>
  <c r="E64" i="1" s="1"/>
  <c r="F26" i="1"/>
  <c r="G26" i="1"/>
  <c r="H26" i="1" s="1"/>
  <c r="D27" i="1"/>
  <c r="E27" i="1"/>
  <c r="F27" i="1"/>
  <c r="G27" i="1"/>
  <c r="H27" i="1"/>
  <c r="D28" i="1"/>
  <c r="H28" i="1" s="1"/>
  <c r="E28" i="1"/>
  <c r="F28" i="1"/>
  <c r="G28" i="1"/>
  <c r="D29" i="1"/>
  <c r="E29" i="1"/>
  <c r="F29" i="1"/>
  <c r="F64" i="1" s="1"/>
  <c r="F65" i="1" s="1"/>
  <c r="G29" i="1"/>
  <c r="D30" i="1"/>
  <c r="H30" i="1" s="1"/>
  <c r="E30" i="1"/>
  <c r="F30" i="1"/>
  <c r="G30" i="1"/>
  <c r="D31" i="1"/>
  <c r="E31" i="1"/>
  <c r="F31" i="1"/>
  <c r="G31" i="1"/>
  <c r="H31" i="1" s="1"/>
  <c r="D32" i="1"/>
  <c r="E32" i="1"/>
  <c r="F32" i="1"/>
  <c r="G32" i="1"/>
  <c r="H32" i="1"/>
  <c r="D33" i="1"/>
  <c r="H33" i="1" s="1"/>
  <c r="E33" i="1"/>
  <c r="F33" i="1"/>
  <c r="G33" i="1"/>
  <c r="D34" i="1"/>
  <c r="E34" i="1"/>
  <c r="F34" i="1"/>
  <c r="G34" i="1"/>
  <c r="D35" i="1"/>
  <c r="H35" i="1" s="1"/>
  <c r="E35" i="1"/>
  <c r="F35" i="1"/>
  <c r="G35" i="1"/>
  <c r="D36" i="1"/>
  <c r="E36" i="1"/>
  <c r="F36" i="1"/>
  <c r="G36" i="1"/>
  <c r="D37" i="1"/>
  <c r="H37" i="1" s="1"/>
  <c r="E37" i="1"/>
  <c r="F37" i="1"/>
  <c r="G37" i="1"/>
  <c r="D38" i="1"/>
  <c r="E38" i="1"/>
  <c r="F38" i="1"/>
  <c r="G38" i="1"/>
  <c r="D39" i="1"/>
  <c r="E39" i="1"/>
  <c r="F39" i="1"/>
  <c r="G39" i="1"/>
  <c r="H39" i="1"/>
  <c r="D40" i="1"/>
  <c r="H40" i="1" s="1"/>
  <c r="E40" i="1"/>
  <c r="F40" i="1"/>
  <c r="G40" i="1"/>
  <c r="D41" i="1"/>
  <c r="E41" i="1"/>
  <c r="F41" i="1"/>
  <c r="G41" i="1"/>
  <c r="H41" i="1"/>
  <c r="D42" i="1"/>
  <c r="E42" i="1"/>
  <c r="F42" i="1"/>
  <c r="G42" i="1"/>
  <c r="D43" i="1"/>
  <c r="E43" i="1"/>
  <c r="F43" i="1"/>
  <c r="G43" i="1"/>
  <c r="H43" i="1" s="1"/>
  <c r="D44" i="1"/>
  <c r="E44" i="1"/>
  <c r="F44" i="1"/>
  <c r="G44" i="1"/>
  <c r="D45" i="1"/>
  <c r="E45" i="1"/>
  <c r="F45" i="1"/>
  <c r="G45" i="1"/>
  <c r="D46" i="1"/>
  <c r="E46" i="1"/>
  <c r="F46" i="1"/>
  <c r="G46" i="1"/>
  <c r="H46" i="1"/>
  <c r="D47" i="1"/>
  <c r="H47" i="1" s="1"/>
  <c r="E47" i="1"/>
  <c r="F47" i="1"/>
  <c r="G47" i="1"/>
  <c r="D48" i="1"/>
  <c r="E48" i="1"/>
  <c r="F48" i="1"/>
  <c r="G48" i="1"/>
  <c r="H48" i="1"/>
  <c r="D49" i="1"/>
  <c r="E49" i="1"/>
  <c r="F49" i="1"/>
  <c r="G49" i="1"/>
  <c r="D50" i="1"/>
  <c r="E50" i="1"/>
  <c r="F50" i="1"/>
  <c r="G50" i="1"/>
  <c r="D51" i="1"/>
  <c r="E51" i="1"/>
  <c r="F51" i="1"/>
  <c r="G51" i="1"/>
  <c r="D52" i="1"/>
  <c r="E52" i="1"/>
  <c r="F52" i="1"/>
  <c r="G52" i="1"/>
  <c r="D53" i="1"/>
  <c r="H53" i="1" s="1"/>
  <c r="E53" i="1"/>
  <c r="F53" i="1"/>
  <c r="G53" i="1"/>
  <c r="D54" i="1"/>
  <c r="H54" i="1" s="1"/>
  <c r="E54" i="1"/>
  <c r="F54" i="1"/>
  <c r="G54" i="1"/>
  <c r="D55" i="1"/>
  <c r="E55" i="1"/>
  <c r="F55" i="1"/>
  <c r="G55" i="1"/>
  <c r="H55" i="1" s="1"/>
  <c r="D56" i="1"/>
  <c r="E56" i="1"/>
  <c r="F56" i="1"/>
  <c r="G56" i="1"/>
  <c r="D57" i="1"/>
  <c r="E57" i="1"/>
  <c r="F57" i="1"/>
  <c r="G57" i="1"/>
  <c r="H57" i="1"/>
  <c r="D58" i="1"/>
  <c r="H58" i="1" s="1"/>
  <c r="E58" i="1"/>
  <c r="F58" i="1"/>
  <c r="G58" i="1"/>
  <c r="D59" i="1"/>
  <c r="H59" i="1" s="1"/>
  <c r="E59" i="1"/>
  <c r="F59" i="1"/>
  <c r="G59" i="1"/>
  <c r="D60" i="1"/>
  <c r="E60" i="1"/>
  <c r="F60" i="1"/>
  <c r="G60" i="1"/>
  <c r="D61" i="1"/>
  <c r="H61" i="1" s="1"/>
  <c r="E61" i="1"/>
  <c r="F61" i="1"/>
  <c r="G61" i="1"/>
  <c r="D62" i="1"/>
  <c r="E62" i="1"/>
  <c r="F62" i="1"/>
  <c r="G62" i="1"/>
  <c r="H62" i="1"/>
  <c r="D63" i="1"/>
  <c r="H63" i="1" s="1"/>
  <c r="E63" i="1"/>
  <c r="F63" i="1"/>
  <c r="G63" i="1"/>
  <c r="D64" i="1"/>
  <c r="D69" i="1"/>
  <c r="H69" i="1" s="1"/>
  <c r="E69" i="1"/>
  <c r="F69" i="1"/>
  <c r="G69" i="1"/>
  <c r="D70" i="1"/>
  <c r="E70" i="1"/>
  <c r="E77" i="1" s="1"/>
  <c r="F70" i="1"/>
  <c r="G70" i="1"/>
  <c r="H70" i="1" s="1"/>
  <c r="D71" i="1"/>
  <c r="E71" i="1"/>
  <c r="F71" i="1"/>
  <c r="G71" i="1"/>
  <c r="H71" i="1"/>
  <c r="D72" i="1"/>
  <c r="E72" i="1"/>
  <c r="F72" i="1"/>
  <c r="G72" i="1"/>
  <c r="H72" i="1" s="1"/>
  <c r="D73" i="1"/>
  <c r="E73" i="1"/>
  <c r="F73" i="1"/>
  <c r="F77" i="1" s="1"/>
  <c r="G73" i="1"/>
  <c r="H73" i="1"/>
  <c r="D74" i="1"/>
  <c r="H74" i="1" s="1"/>
  <c r="E74" i="1"/>
  <c r="F74" i="1"/>
  <c r="G74" i="1"/>
  <c r="D75" i="1"/>
  <c r="D77" i="1" s="1"/>
  <c r="E75" i="1"/>
  <c r="F75" i="1"/>
  <c r="G75" i="1"/>
  <c r="D76" i="1"/>
  <c r="H76" i="1" s="1"/>
  <c r="E76" i="1"/>
  <c r="F76" i="1"/>
  <c r="G76" i="1"/>
  <c r="D80" i="1"/>
  <c r="E80" i="1"/>
  <c r="F80" i="1"/>
  <c r="G80" i="1"/>
  <c r="H80" i="1" s="1"/>
  <c r="D81" i="1"/>
  <c r="D88" i="1" s="1"/>
  <c r="E81" i="1"/>
  <c r="F81" i="1"/>
  <c r="G81" i="1"/>
  <c r="H81" i="1"/>
  <c r="D82" i="1"/>
  <c r="E82" i="1"/>
  <c r="F82" i="1"/>
  <c r="G82" i="1"/>
  <c r="H82" i="1" s="1"/>
  <c r="D83" i="1"/>
  <c r="E83" i="1"/>
  <c r="F83" i="1"/>
  <c r="F88" i="1" s="1"/>
  <c r="G83" i="1"/>
  <c r="H83" i="1"/>
  <c r="D84" i="1"/>
  <c r="H84" i="1" s="1"/>
  <c r="E84" i="1"/>
  <c r="F84" i="1"/>
  <c r="G84" i="1"/>
  <c r="D85" i="1"/>
  <c r="H85" i="1" s="1"/>
  <c r="E85" i="1"/>
  <c r="F85" i="1"/>
  <c r="G85" i="1"/>
  <c r="D86" i="1"/>
  <c r="H86" i="1" s="1"/>
  <c r="E86" i="1"/>
  <c r="F86" i="1"/>
  <c r="G86" i="1"/>
  <c r="G88" i="1" s="1"/>
  <c r="D87" i="1"/>
  <c r="H87" i="1" s="1"/>
  <c r="E87" i="1"/>
  <c r="F87" i="1"/>
  <c r="G87" i="1"/>
  <c r="E88" i="1"/>
  <c r="D90" i="1"/>
  <c r="E90" i="1"/>
  <c r="F90" i="1"/>
  <c r="G90" i="1"/>
  <c r="H90" i="1"/>
  <c r="D93" i="1"/>
  <c r="E93" i="1"/>
  <c r="E97" i="1" s="1"/>
  <c r="F93" i="1"/>
  <c r="F97" i="1" s="1"/>
  <c r="G93" i="1"/>
  <c r="H93" i="1" s="1"/>
  <c r="D94" i="1"/>
  <c r="E94" i="1"/>
  <c r="F94" i="1"/>
  <c r="G94" i="1"/>
  <c r="H94" i="1"/>
  <c r="D95" i="1"/>
  <c r="E95" i="1"/>
  <c r="F95" i="1"/>
  <c r="G95" i="1"/>
  <c r="D96" i="1"/>
  <c r="E96" i="1"/>
  <c r="F96" i="1"/>
  <c r="G96" i="1"/>
  <c r="H96" i="1" s="1"/>
  <c r="D97" i="1"/>
  <c r="D98" i="1"/>
  <c r="E98" i="1"/>
  <c r="E102" i="1" s="1"/>
  <c r="F98" i="1"/>
  <c r="F102" i="1" s="1"/>
  <c r="G98" i="1"/>
  <c r="H98" i="1" s="1"/>
  <c r="D99" i="1"/>
  <c r="E99" i="1"/>
  <c r="F99" i="1"/>
  <c r="G99" i="1"/>
  <c r="H99" i="1"/>
  <c r="D100" i="1"/>
  <c r="H100" i="1" s="1"/>
  <c r="E100" i="1"/>
  <c r="F100" i="1"/>
  <c r="G100" i="1"/>
  <c r="D101" i="1"/>
  <c r="H101" i="1" s="1"/>
  <c r="E101" i="1"/>
  <c r="F101" i="1"/>
  <c r="G101" i="1"/>
  <c r="G102" i="1"/>
  <c r="D105" i="1"/>
  <c r="H105" i="1" s="1"/>
  <c r="E105" i="1"/>
  <c r="F105" i="1"/>
  <c r="G105" i="1"/>
  <c r="D106" i="1"/>
  <c r="E106" i="1"/>
  <c r="E118" i="1" s="1"/>
  <c r="F106" i="1"/>
  <c r="G106" i="1"/>
  <c r="H106" i="1" s="1"/>
  <c r="D107" i="1"/>
  <c r="E107" i="1"/>
  <c r="F107" i="1"/>
  <c r="G107" i="1"/>
  <c r="H107" i="1"/>
  <c r="D108" i="1"/>
  <c r="E108" i="1"/>
  <c r="F108" i="1"/>
  <c r="G108" i="1"/>
  <c r="H108" i="1" s="1"/>
  <c r="D109" i="1"/>
  <c r="E109" i="1"/>
  <c r="F109" i="1"/>
  <c r="F118" i="1" s="1"/>
  <c r="G109" i="1"/>
  <c r="H109" i="1"/>
  <c r="D110" i="1"/>
  <c r="E110" i="1"/>
  <c r="F110" i="1"/>
  <c r="G110" i="1"/>
  <c r="D111" i="1"/>
  <c r="E111" i="1"/>
  <c r="F111" i="1"/>
  <c r="G111" i="1"/>
  <c r="H111" i="1" s="1"/>
  <c r="D112" i="1"/>
  <c r="E112" i="1"/>
  <c r="F112" i="1"/>
  <c r="G112" i="1"/>
  <c r="H112" i="1"/>
  <c r="D113" i="1"/>
  <c r="E113" i="1"/>
  <c r="F113" i="1"/>
  <c r="G113" i="1"/>
  <c r="H113" i="1" s="1"/>
  <c r="D114" i="1"/>
  <c r="E114" i="1"/>
  <c r="F114" i="1"/>
  <c r="G114" i="1"/>
  <c r="H114" i="1"/>
  <c r="D115" i="1"/>
  <c r="H115" i="1" s="1"/>
  <c r="E115" i="1"/>
  <c r="F115" i="1"/>
  <c r="G115" i="1"/>
  <c r="D116" i="1"/>
  <c r="D118" i="1" s="1"/>
  <c r="E116" i="1"/>
  <c r="F116" i="1"/>
  <c r="G116" i="1"/>
  <c r="D117" i="1"/>
  <c r="H117" i="1" s="1"/>
  <c r="E117" i="1"/>
  <c r="F117" i="1"/>
  <c r="G117" i="1"/>
  <c r="D121" i="1"/>
  <c r="E121" i="1"/>
  <c r="F121" i="1"/>
  <c r="G121" i="1"/>
  <c r="D122" i="1"/>
  <c r="E122" i="1"/>
  <c r="F122" i="1"/>
  <c r="G122" i="1"/>
  <c r="D123" i="1"/>
  <c r="E123" i="1"/>
  <c r="F123" i="1"/>
  <c r="G123" i="1"/>
  <c r="H123" i="1" s="1"/>
  <c r="D124" i="1"/>
  <c r="E124" i="1"/>
  <c r="F124" i="1"/>
  <c r="G124" i="1"/>
  <c r="H124" i="1"/>
  <c r="D125" i="1"/>
  <c r="E125" i="1"/>
  <c r="F125" i="1"/>
  <c r="G125" i="1"/>
  <c r="H125" i="1" s="1"/>
  <c r="D126" i="1"/>
  <c r="E126" i="1"/>
  <c r="F126" i="1"/>
  <c r="G126" i="1"/>
  <c r="H126" i="1"/>
  <c r="D130" i="1"/>
  <c r="H130" i="1" s="1"/>
  <c r="E130" i="1"/>
  <c r="F130" i="1"/>
  <c r="G130" i="1"/>
  <c r="D131" i="1"/>
  <c r="D143" i="1" s="1"/>
  <c r="E131" i="1"/>
  <c r="F131" i="1"/>
  <c r="F143" i="1" s="1"/>
  <c r="G131" i="1"/>
  <c r="G143" i="1" s="1"/>
  <c r="D132" i="1"/>
  <c r="H132" i="1" s="1"/>
  <c r="E132" i="1"/>
  <c r="F132" i="1"/>
  <c r="G132" i="1"/>
  <c r="D133" i="1"/>
  <c r="H133" i="1" s="1"/>
  <c r="E133" i="1"/>
  <c r="F133" i="1"/>
  <c r="G133" i="1"/>
  <c r="D134" i="1"/>
  <c r="E134" i="1"/>
  <c r="E143" i="1" s="1"/>
  <c r="F134" i="1"/>
  <c r="G134" i="1"/>
  <c r="H134" i="1" s="1"/>
  <c r="D135" i="1"/>
  <c r="E135" i="1"/>
  <c r="F135" i="1"/>
  <c r="G135" i="1"/>
  <c r="H135" i="1"/>
  <c r="D136" i="1"/>
  <c r="E136" i="1"/>
  <c r="F136" i="1"/>
  <c r="G136" i="1"/>
  <c r="H136" i="1" s="1"/>
  <c r="D137" i="1"/>
  <c r="E137" i="1"/>
  <c r="F137" i="1"/>
  <c r="G137" i="1"/>
  <c r="H137" i="1"/>
  <c r="D138" i="1"/>
  <c r="H138" i="1" s="1"/>
  <c r="E138" i="1"/>
  <c r="F138" i="1"/>
  <c r="G138" i="1"/>
  <c r="D139" i="1"/>
  <c r="H139" i="1" s="1"/>
  <c r="E139" i="1"/>
  <c r="F139" i="1"/>
  <c r="G139" i="1"/>
  <c r="D140" i="1"/>
  <c r="E140" i="1"/>
  <c r="F140" i="1"/>
  <c r="G140" i="1"/>
  <c r="H140" i="1" s="1"/>
  <c r="D141" i="1"/>
  <c r="H141" i="1" s="1"/>
  <c r="E141" i="1"/>
  <c r="F141" i="1"/>
  <c r="G141" i="1"/>
  <c r="D142" i="1"/>
  <c r="E142" i="1"/>
  <c r="F142" i="1"/>
  <c r="G142" i="1"/>
  <c r="D146" i="1"/>
  <c r="H146" i="1" s="1"/>
  <c r="E146" i="1"/>
  <c r="F146" i="1"/>
  <c r="G146" i="1"/>
  <c r="D147" i="1"/>
  <c r="E147" i="1"/>
  <c r="F147" i="1"/>
  <c r="G147" i="1"/>
  <c r="H147" i="1" s="1"/>
  <c r="D148" i="1"/>
  <c r="H148" i="1" s="1"/>
  <c r="E148" i="1"/>
  <c r="F148" i="1"/>
  <c r="G148" i="1"/>
  <c r="D151" i="1"/>
  <c r="E151" i="1"/>
  <c r="F151" i="1"/>
  <c r="G151" i="1"/>
  <c r="D152" i="1"/>
  <c r="H152" i="1" s="1"/>
  <c r="E152" i="1"/>
  <c r="F152" i="1"/>
  <c r="G152" i="1"/>
  <c r="D155" i="1"/>
  <c r="H155" i="1" s="1"/>
  <c r="E155" i="1"/>
  <c r="F155" i="1"/>
  <c r="G155" i="1"/>
  <c r="D156" i="1"/>
  <c r="E156" i="1"/>
  <c r="F156" i="1"/>
  <c r="G156" i="1"/>
  <c r="H156" i="1" s="1"/>
  <c r="D157" i="1"/>
  <c r="H157" i="1" s="1"/>
  <c r="E157" i="1"/>
  <c r="E163" i="1" s="1"/>
  <c r="F157" i="1"/>
  <c r="G157" i="1"/>
  <c r="D158" i="1"/>
  <c r="E158" i="1"/>
  <c r="F158" i="1"/>
  <c r="G158" i="1"/>
  <c r="H158" i="1" s="1"/>
  <c r="D159" i="1"/>
  <c r="E159" i="1"/>
  <c r="F159" i="1"/>
  <c r="G159" i="1"/>
  <c r="H159" i="1"/>
  <c r="D160" i="1"/>
  <c r="H160" i="1" s="1"/>
  <c r="E160" i="1"/>
  <c r="F160" i="1"/>
  <c r="G160" i="1"/>
  <c r="D161" i="1"/>
  <c r="E161" i="1"/>
  <c r="F161" i="1"/>
  <c r="F163" i="1" s="1"/>
  <c r="G161" i="1"/>
  <c r="H161" i="1"/>
  <c r="D162" i="1"/>
  <c r="H162" i="1" s="1"/>
  <c r="E162" i="1"/>
  <c r="F162" i="1"/>
  <c r="G162" i="1"/>
  <c r="D163" i="1"/>
  <c r="B168" i="1"/>
  <c r="C168" i="1"/>
  <c r="D168" i="1"/>
  <c r="E168" i="1"/>
  <c r="F168" i="1"/>
  <c r="G168" i="1"/>
  <c r="H168" i="1" s="1"/>
  <c r="B169" i="1"/>
  <c r="C169" i="1"/>
  <c r="D169" i="1"/>
  <c r="E169" i="1"/>
  <c r="F169" i="1"/>
  <c r="G169" i="1"/>
  <c r="H169" i="1"/>
  <c r="B170" i="1"/>
  <c r="C170" i="1"/>
  <c r="H170" i="1" s="1"/>
  <c r="D170" i="1"/>
  <c r="E170" i="1"/>
  <c r="F170" i="1"/>
  <c r="G170" i="1"/>
  <c r="B171" i="1"/>
  <c r="C171" i="1"/>
  <c r="D171" i="1"/>
  <c r="E171" i="1"/>
  <c r="F171" i="1"/>
  <c r="G171" i="1"/>
  <c r="H171" i="1"/>
  <c r="C172" i="1"/>
  <c r="H172" i="1" s="1"/>
  <c r="D172" i="1"/>
  <c r="F172" i="1"/>
  <c r="G172" i="1"/>
  <c r="B173" i="1"/>
  <c r="C173" i="1"/>
  <c r="D173" i="1"/>
  <c r="E173" i="1"/>
  <c r="F173" i="1"/>
  <c r="G173" i="1"/>
  <c r="H173" i="1" s="1"/>
  <c r="B174" i="1"/>
  <c r="C174" i="1"/>
  <c r="D174" i="1"/>
  <c r="E174" i="1"/>
  <c r="F174" i="1"/>
  <c r="G174" i="1"/>
  <c r="H174" i="1" s="1"/>
  <c r="B177" i="1"/>
  <c r="C177" i="1"/>
  <c r="D177" i="1"/>
  <c r="E177" i="1"/>
  <c r="F177" i="1"/>
  <c r="G177" i="1"/>
  <c r="H177" i="1"/>
  <c r="B178" i="1"/>
  <c r="C178" i="1"/>
  <c r="D178" i="1"/>
  <c r="E178" i="1"/>
  <c r="F178" i="1"/>
  <c r="G178" i="1"/>
  <c r="H178" i="1" s="1"/>
  <c r="B179" i="1"/>
  <c r="C179" i="1"/>
  <c r="D179" i="1"/>
  <c r="E179" i="1"/>
  <c r="F179" i="1"/>
  <c r="G179" i="1"/>
  <c r="H179" i="1"/>
  <c r="B180" i="1"/>
  <c r="C180" i="1"/>
  <c r="D180" i="1"/>
  <c r="E180" i="1"/>
  <c r="F180" i="1"/>
  <c r="G180" i="1"/>
  <c r="B181" i="1"/>
  <c r="C181" i="1"/>
  <c r="D181" i="1"/>
  <c r="E181" i="1"/>
  <c r="F181" i="1"/>
  <c r="G181" i="1"/>
  <c r="B182" i="1"/>
  <c r="C182" i="1"/>
  <c r="D182" i="1"/>
  <c r="E182" i="1"/>
  <c r="F182" i="1"/>
  <c r="G182" i="1"/>
  <c r="H182" i="1" s="1"/>
  <c r="C185" i="1"/>
  <c r="D185" i="1"/>
  <c r="F185" i="1"/>
  <c r="G185" i="1"/>
  <c r="H185" i="1"/>
  <c r="C186" i="1"/>
  <c r="D186" i="1"/>
  <c r="F186" i="1"/>
  <c r="G186" i="1"/>
  <c r="H186" i="1"/>
  <c r="C190" i="1"/>
  <c r="D190" i="1"/>
  <c r="F190" i="1"/>
  <c r="F198" i="1" s="1"/>
  <c r="G190" i="1"/>
  <c r="H190" i="1"/>
  <c r="C191" i="1"/>
  <c r="D191" i="1"/>
  <c r="F191" i="1"/>
  <c r="G191" i="1"/>
  <c r="C192" i="1"/>
  <c r="D192" i="1"/>
  <c r="D198" i="1" s="1"/>
  <c r="F192" i="1"/>
  <c r="G192" i="1"/>
  <c r="H192" i="1" s="1"/>
  <c r="C193" i="1"/>
  <c r="D193" i="1"/>
  <c r="F193" i="1"/>
  <c r="G193" i="1"/>
  <c r="C194" i="1"/>
  <c r="C198" i="1" s="1"/>
  <c r="D194" i="1"/>
  <c r="F194" i="1"/>
  <c r="G194" i="1"/>
  <c r="C195" i="1"/>
  <c r="D195" i="1"/>
  <c r="F195" i="1"/>
  <c r="G195" i="1"/>
  <c r="H195" i="1"/>
  <c r="C196" i="1"/>
  <c r="D196" i="1"/>
  <c r="F196" i="1"/>
  <c r="G196" i="1"/>
  <c r="C197" i="1"/>
  <c r="D197" i="1"/>
  <c r="F197" i="1"/>
  <c r="G197" i="1"/>
  <c r="B202" i="1"/>
  <c r="C202" i="1"/>
  <c r="D202" i="1"/>
  <c r="E202" i="1"/>
  <c r="F202" i="1"/>
  <c r="G202" i="1"/>
  <c r="H202" i="1" s="1"/>
  <c r="B203" i="1"/>
  <c r="C203" i="1"/>
  <c r="D203" i="1"/>
  <c r="E203" i="1"/>
  <c r="F203" i="1"/>
  <c r="G203" i="1"/>
  <c r="H203" i="1" s="1"/>
  <c r="B204" i="1"/>
  <c r="C204" i="1"/>
  <c r="D204" i="1"/>
  <c r="E204" i="1"/>
  <c r="F204" i="1"/>
  <c r="G204" i="1"/>
  <c r="H204" i="1"/>
  <c r="D208" i="1"/>
  <c r="H208" i="1" s="1"/>
  <c r="E208" i="1"/>
  <c r="F208" i="1"/>
  <c r="G208" i="1"/>
  <c r="D209" i="1"/>
  <c r="D211" i="1" s="1"/>
  <c r="E209" i="1"/>
  <c r="F209" i="1"/>
  <c r="F211" i="1" s="1"/>
  <c r="G209" i="1"/>
  <c r="G211" i="1" s="1"/>
  <c r="D210" i="1"/>
  <c r="E210" i="1"/>
  <c r="F210" i="1"/>
  <c r="G210" i="1"/>
  <c r="H210" i="1" s="1"/>
  <c r="E211" i="1"/>
  <c r="D214" i="1"/>
  <c r="E214" i="1"/>
  <c r="F214" i="1"/>
  <c r="G214" i="1"/>
  <c r="H214" i="1" s="1"/>
  <c r="D215" i="1"/>
  <c r="E215" i="1"/>
  <c r="F215" i="1"/>
  <c r="G215" i="1"/>
  <c r="H215" i="1"/>
  <c r="D218" i="1"/>
  <c r="E218" i="1"/>
  <c r="F218" i="1"/>
  <c r="G218" i="1"/>
  <c r="H218" i="1" s="1"/>
  <c r="D219" i="1"/>
  <c r="E219" i="1"/>
  <c r="F219" i="1"/>
  <c r="G219" i="1"/>
  <c r="H219" i="1"/>
  <c r="D220" i="1"/>
  <c r="H220" i="1" s="1"/>
  <c r="E220" i="1"/>
  <c r="F220" i="1"/>
  <c r="G220" i="1"/>
  <c r="D221" i="1"/>
  <c r="H221" i="1" s="1"/>
  <c r="E221" i="1"/>
  <c r="F221" i="1"/>
  <c r="G221" i="1"/>
  <c r="D222" i="1"/>
  <c r="E222" i="1"/>
  <c r="F222" i="1"/>
  <c r="G222" i="1"/>
  <c r="H222" i="1" s="1"/>
  <c r="D223" i="1"/>
  <c r="H223" i="1" s="1"/>
  <c r="E223" i="1"/>
  <c r="F223" i="1"/>
  <c r="G223" i="1"/>
  <c r="D224" i="1"/>
  <c r="E224" i="1"/>
  <c r="F224" i="1"/>
  <c r="G224" i="1"/>
  <c r="H224" i="1" s="1"/>
  <c r="D225" i="1"/>
  <c r="E225" i="1"/>
  <c r="F225" i="1"/>
  <c r="G225" i="1"/>
  <c r="H225" i="1"/>
  <c r="D226" i="1"/>
  <c r="H226" i="1" s="1"/>
  <c r="E226" i="1"/>
  <c r="F226" i="1"/>
  <c r="G226" i="1"/>
  <c r="D229" i="1"/>
  <c r="E229" i="1"/>
  <c r="F229" i="1"/>
  <c r="F237" i="1" s="1"/>
  <c r="G229" i="1"/>
  <c r="G237" i="1" s="1"/>
  <c r="H229" i="1"/>
  <c r="D230" i="1"/>
  <c r="D237" i="1" s="1"/>
  <c r="E230" i="1"/>
  <c r="F230" i="1"/>
  <c r="G230" i="1"/>
  <c r="D231" i="1"/>
  <c r="H231" i="1" s="1"/>
  <c r="E231" i="1"/>
  <c r="F231" i="1"/>
  <c r="G231" i="1"/>
  <c r="D232" i="1"/>
  <c r="E232" i="1"/>
  <c r="F232" i="1"/>
  <c r="G232" i="1"/>
  <c r="H232" i="1" s="1"/>
  <c r="D233" i="1"/>
  <c r="E233" i="1"/>
  <c r="E237" i="1" s="1"/>
  <c r="F233" i="1"/>
  <c r="G233" i="1"/>
  <c r="D234" i="1"/>
  <c r="E234" i="1"/>
  <c r="F234" i="1"/>
  <c r="G234" i="1"/>
  <c r="H234" i="1"/>
  <c r="D235" i="1"/>
  <c r="H235" i="1" s="1"/>
  <c r="E235" i="1"/>
  <c r="F235" i="1"/>
  <c r="G235" i="1"/>
  <c r="D236" i="1"/>
  <c r="E236" i="1"/>
  <c r="F236" i="1"/>
  <c r="G236" i="1"/>
  <c r="D240" i="1"/>
  <c r="H240" i="1" s="1"/>
  <c r="E240" i="1"/>
  <c r="F240" i="1"/>
  <c r="G240" i="1"/>
  <c r="D241" i="1"/>
  <c r="E241" i="1"/>
  <c r="F241" i="1"/>
  <c r="F251" i="1" s="1"/>
  <c r="G241" i="1"/>
  <c r="H241" i="1"/>
  <c r="D242" i="1"/>
  <c r="H242" i="1" s="1"/>
  <c r="E242" i="1"/>
  <c r="F242" i="1"/>
  <c r="G242" i="1"/>
  <c r="D243" i="1"/>
  <c r="H243" i="1" s="1"/>
  <c r="E243" i="1"/>
  <c r="F243" i="1"/>
  <c r="G243" i="1"/>
  <c r="D244" i="1"/>
  <c r="E244" i="1"/>
  <c r="F244" i="1"/>
  <c r="G244" i="1"/>
  <c r="H244" i="1" s="1"/>
  <c r="D245" i="1"/>
  <c r="H245" i="1" s="1"/>
  <c r="E245" i="1"/>
  <c r="F245" i="1"/>
  <c r="G245" i="1"/>
  <c r="D246" i="1"/>
  <c r="E246" i="1"/>
  <c r="F246" i="1"/>
  <c r="G246" i="1"/>
  <c r="H246" i="1" s="1"/>
  <c r="D247" i="1"/>
  <c r="E247" i="1"/>
  <c r="F247" i="1"/>
  <c r="G247" i="1"/>
  <c r="H247" i="1"/>
  <c r="D248" i="1"/>
  <c r="H248" i="1" s="1"/>
  <c r="E248" i="1"/>
  <c r="F248" i="1"/>
  <c r="G248" i="1"/>
  <c r="D249" i="1"/>
  <c r="E249" i="1"/>
  <c r="F249" i="1"/>
  <c r="G249" i="1"/>
  <c r="D250" i="1"/>
  <c r="H250" i="1" s="1"/>
  <c r="E250" i="1"/>
  <c r="F250" i="1"/>
  <c r="G250" i="1"/>
  <c r="E251" i="1"/>
  <c r="D254" i="1"/>
  <c r="E254" i="1"/>
  <c r="F254" i="1"/>
  <c r="G254" i="1"/>
  <c r="H254" i="1"/>
  <c r="D255" i="1"/>
  <c r="E255" i="1"/>
  <c r="F255" i="1"/>
  <c r="G255" i="1"/>
  <c r="H88" i="1" l="1"/>
  <c r="H237" i="1"/>
  <c r="H143" i="1"/>
  <c r="H211" i="1"/>
  <c r="E65" i="1"/>
  <c r="D251" i="1"/>
  <c r="H230" i="1"/>
  <c r="G97" i="1"/>
  <c r="H97" i="1" s="1"/>
  <c r="G118" i="1"/>
  <c r="H118" i="1" s="1"/>
  <c r="D102" i="1"/>
  <c r="H102" i="1" s="1"/>
  <c r="G77" i="1"/>
  <c r="H77" i="1" s="1"/>
  <c r="H209" i="1"/>
  <c r="G198" i="1"/>
  <c r="H198" i="1" s="1"/>
  <c r="H131" i="1"/>
  <c r="H116" i="1"/>
  <c r="H75" i="1"/>
  <c r="D20" i="1"/>
  <c r="H20" i="1" s="1"/>
  <c r="G163" i="1"/>
  <c r="H163" i="1" s="1"/>
  <c r="G64" i="1"/>
  <c r="G65" i="1" s="1"/>
  <c r="G251" i="1"/>
  <c r="H251" i="1" l="1"/>
  <c r="D65" i="1"/>
  <c r="H65" i="1" s="1"/>
  <c r="H64" i="1"/>
</calcChain>
</file>

<file path=xl/sharedStrings.xml><?xml version="1.0" encoding="utf-8"?>
<sst xmlns="http://schemas.openxmlformats.org/spreadsheetml/2006/main" count="308" uniqueCount="197">
  <si>
    <t xml:space="preserve">Foundation </t>
  </si>
  <si>
    <t xml:space="preserve">Friends of the Library  </t>
  </si>
  <si>
    <t>Total</t>
  </si>
  <si>
    <t>Unique Collection</t>
  </si>
  <si>
    <t>Shoulder bags</t>
  </si>
  <si>
    <t xml:space="preserve">Passports  </t>
  </si>
  <si>
    <t>Green Book Bags</t>
  </si>
  <si>
    <t xml:space="preserve">Home Delivery </t>
  </si>
  <si>
    <t>Reference</t>
  </si>
  <si>
    <t>Web Alley</t>
  </si>
  <si>
    <t>Fax</t>
  </si>
  <si>
    <t>ILL</t>
  </si>
  <si>
    <t>Lost &amp; Damaged Books</t>
  </si>
  <si>
    <t xml:space="preserve">Fines/Copies                                             </t>
  </si>
  <si>
    <t>MONEY RECEIVED</t>
  </si>
  <si>
    <t>WOW</t>
  </si>
  <si>
    <t>Swan Valley</t>
  </si>
  <si>
    <t>Seeley Lake</t>
  </si>
  <si>
    <t>Potomac</t>
  </si>
  <si>
    <t>Lolo</t>
  </si>
  <si>
    <t>Frenchtown</t>
  </si>
  <si>
    <t>Big Sky</t>
  </si>
  <si>
    <t>Main</t>
  </si>
  <si>
    <t>New Users</t>
  </si>
  <si>
    <t>1callnow - reached</t>
  </si>
  <si>
    <t>Cases shipped to Thrift Books</t>
  </si>
  <si>
    <t>AV polished</t>
  </si>
  <si>
    <t>AV new cases</t>
  </si>
  <si>
    <t>Books mended</t>
  </si>
  <si>
    <t>Materials added - non-print</t>
  </si>
  <si>
    <t>Materials added - print</t>
  </si>
  <si>
    <t xml:space="preserve">Gifts added                                                        </t>
  </si>
  <si>
    <t>Discards</t>
  </si>
  <si>
    <t>Cataloging Stats</t>
  </si>
  <si>
    <t xml:space="preserve">  Non-MPL Programs </t>
  </si>
  <si>
    <t xml:space="preserve">  MPL Programs </t>
  </si>
  <si>
    <t>MEETING ROOM USES:</t>
  </si>
  <si>
    <t>Other volunteer hours</t>
  </si>
  <si>
    <t>YA volunteer hours</t>
  </si>
  <si>
    <t>Maker Space volunteers/ hours</t>
  </si>
  <si>
    <t>to current month</t>
  </si>
  <si>
    <t>Last Year</t>
  </si>
  <si>
    <t>Tally</t>
  </si>
  <si>
    <t>Month</t>
  </si>
  <si>
    <t>VOLUNTEERS</t>
  </si>
  <si>
    <t>% of 2019 month</t>
  </si>
  <si>
    <t>Same Month</t>
  </si>
  <si>
    <t xml:space="preserve">Year </t>
  </si>
  <si>
    <t>Current</t>
  </si>
  <si>
    <t>Miscellaneous</t>
  </si>
  <si>
    <t>Maker Space</t>
  </si>
  <si>
    <t>Computer Classes - # classes/# attendees</t>
  </si>
  <si>
    <t>last year</t>
  </si>
  <si>
    <t>attending</t>
  </si>
  <si>
    <t>programs</t>
  </si>
  <si>
    <t>Other Adult Programming</t>
  </si>
  <si>
    <t># attending</t>
  </si>
  <si>
    <t># programs</t>
  </si>
  <si>
    <t>yearly</t>
  </si>
  <si>
    <t xml:space="preserve"># </t>
  </si>
  <si>
    <t>#</t>
  </si>
  <si>
    <t>Book Groups</t>
  </si>
  <si>
    <t xml:space="preserve">World Wide Cinema </t>
  </si>
  <si>
    <t>Cheap Date Night:  Cruella</t>
  </si>
  <si>
    <t>Adult Movies</t>
  </si>
  <si>
    <t xml:space="preserve">     Swan Valley</t>
  </si>
  <si>
    <t xml:space="preserve">     Seeley Lake</t>
  </si>
  <si>
    <t xml:space="preserve">     Potomac</t>
  </si>
  <si>
    <t xml:space="preserve">     Lolo</t>
  </si>
  <si>
    <t xml:space="preserve">     Frenchtown</t>
  </si>
  <si>
    <t xml:space="preserve">     Big Sky</t>
  </si>
  <si>
    <t>Branches:</t>
  </si>
  <si>
    <t>Young Adult</t>
  </si>
  <si>
    <t xml:space="preserve">     Miscellaneous programming</t>
  </si>
  <si>
    <t xml:space="preserve">     SpectrUM Exhibit (available at all times)</t>
  </si>
  <si>
    <t xml:space="preserve">     Adult Storytime</t>
  </si>
  <si>
    <t xml:space="preserve">     Legos</t>
  </si>
  <si>
    <t xml:space="preserve">     Tiny Tales</t>
  </si>
  <si>
    <t xml:space="preserve">     Story Time</t>
  </si>
  <si>
    <t>Kids:</t>
  </si>
  <si>
    <t>Programming</t>
  </si>
  <si>
    <t xml:space="preserve">Seeley Lake </t>
  </si>
  <si>
    <t xml:space="preserve">Lolo </t>
  </si>
  <si>
    <t>Missoula Main</t>
  </si>
  <si>
    <t>People entering building</t>
  </si>
  <si>
    <t>Items shelved</t>
  </si>
  <si>
    <t xml:space="preserve">Questions answered </t>
  </si>
  <si>
    <t>Montana Room</t>
  </si>
  <si>
    <t>Notary Services</t>
  </si>
  <si>
    <t>Passports</t>
  </si>
  <si>
    <t xml:space="preserve">Exam proctored </t>
  </si>
  <si>
    <t>Reference Services:</t>
  </si>
  <si>
    <t>LOW</t>
  </si>
  <si>
    <t xml:space="preserve">Homebound </t>
  </si>
  <si>
    <t>Reference Desk, phone &amp; chat</t>
  </si>
  <si>
    <t xml:space="preserve">Accounts phone </t>
  </si>
  <si>
    <t>YA</t>
  </si>
  <si>
    <t>Childrens</t>
  </si>
  <si>
    <t>Reference Questions:</t>
  </si>
  <si>
    <t>Other</t>
  </si>
  <si>
    <t>New West Featured Venue ad</t>
  </si>
  <si>
    <t>New West Event page</t>
  </si>
  <si>
    <t>Website hits-www.</t>
  </si>
  <si>
    <t>Blog hits</t>
  </si>
  <si>
    <t>Facebook "engaged users" per month</t>
  </si>
  <si>
    <t>Facebook likes per month</t>
  </si>
  <si>
    <t>Social Media</t>
  </si>
  <si>
    <t xml:space="preserve">Frenchtown </t>
  </si>
  <si>
    <t xml:space="preserve">Big Sky </t>
  </si>
  <si>
    <t>Wireless hotspots- up and downstairs</t>
  </si>
  <si>
    <t>Computer Rooms</t>
  </si>
  <si>
    <t>YA-Sessions</t>
  </si>
  <si>
    <t>Childrens-Sessions</t>
  </si>
  <si>
    <t xml:space="preserve">Web Alley, Express Stations                    </t>
  </si>
  <si>
    <t xml:space="preserve">Web Alley, Public Internet Sessions        </t>
  </si>
  <si>
    <t>COMPUTER USAGE:</t>
  </si>
  <si>
    <t xml:space="preserve">     Article Exchange</t>
  </si>
  <si>
    <t xml:space="preserve">     Branches</t>
  </si>
  <si>
    <t xml:space="preserve">     Out of State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</si>
  <si>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Borrowed in State </t>
    </r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</si>
  <si>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Lender in State </t>
    </r>
  </si>
  <si>
    <t>INTERLIBRARY LOANS</t>
  </si>
  <si>
    <t>Total holds placed</t>
  </si>
  <si>
    <t>Partners from MPL</t>
  </si>
  <si>
    <t>Partners to MPL</t>
  </si>
  <si>
    <t>Total Circulation and Database</t>
  </si>
  <si>
    <t xml:space="preserve">Worldcat.org </t>
  </si>
  <si>
    <t>Worldcat   (now called First Search)</t>
  </si>
  <si>
    <t>Vital Records Index</t>
  </si>
  <si>
    <t>Value Line</t>
  </si>
  <si>
    <t>Student Research Center</t>
  </si>
  <si>
    <t>Small Engine Repair Ref Center</t>
  </si>
  <si>
    <t>Gale in Context: Middle School (was Research in Context)</t>
  </si>
  <si>
    <t xml:space="preserve">Readers Guide to Periodical Lit Retro </t>
  </si>
  <si>
    <t>Primary Search (new)</t>
  </si>
  <si>
    <t>Novelist Plus - database link</t>
  </si>
  <si>
    <t>Novelist Plus - catalog link</t>
  </si>
  <si>
    <t xml:space="preserve">Novelist K-8 </t>
  </si>
  <si>
    <t>NextReads  (library aware)</t>
  </si>
  <si>
    <t>National Geographics for Kids</t>
  </si>
  <si>
    <t>Morning Star</t>
  </si>
  <si>
    <t>MT Statewide Library Resources -Ebsco Discovery Svc</t>
  </si>
  <si>
    <t>Missoulian Index</t>
  </si>
  <si>
    <t>Mango Languages</t>
  </si>
  <si>
    <t>Kanopy</t>
  </si>
  <si>
    <t>Gale in Context: Elementary (was Kids Info Bits)</t>
  </si>
  <si>
    <t>JSTOR</t>
  </si>
  <si>
    <t>InfoTrac Newsstand (new)</t>
  </si>
  <si>
    <t xml:space="preserve">Home Improvement </t>
  </si>
  <si>
    <t xml:space="preserve">Hobbie &amp; Crafts </t>
  </si>
  <si>
    <t xml:space="preserve">Heritage Quest  </t>
  </si>
  <si>
    <t>Health and Wellness Resource Center</t>
  </si>
  <si>
    <t>General OneFile</t>
  </si>
  <si>
    <t>Gale Virtual Reference Library</t>
  </si>
  <si>
    <t>Flipster</t>
  </si>
  <si>
    <t>Creativebug (new)</t>
  </si>
  <si>
    <t>Explora (new)</t>
  </si>
  <si>
    <t xml:space="preserve">EBSCO Research Databases </t>
  </si>
  <si>
    <t>EBSCO Ebook Collection</t>
  </si>
  <si>
    <t>ConsumerReports.org</t>
  </si>
  <si>
    <t>Chilton Library</t>
  </si>
  <si>
    <t>Bookflix</t>
  </si>
  <si>
    <t>Biography in Context</t>
  </si>
  <si>
    <t>Biography Resource Center</t>
  </si>
  <si>
    <t xml:space="preserve">Auto Repair </t>
  </si>
  <si>
    <t>Ancestry.com</t>
  </si>
  <si>
    <t xml:space="preserve">DATABASE RETRIEVALS </t>
  </si>
  <si>
    <t>CURBSIDE SERVICES (main bldg &amp; branches)</t>
  </si>
  <si>
    <t xml:space="preserve"> ILL Photocopies </t>
  </si>
  <si>
    <t xml:space="preserve">  Axis 360 Ebooks</t>
  </si>
  <si>
    <t xml:space="preserve">  Axis 360 Audio &amp; Ebooks</t>
  </si>
  <si>
    <t>write "unavailable" not n/a (not applicable)</t>
  </si>
  <si>
    <t xml:space="preserve"> Downloadable Ebooks</t>
  </si>
  <si>
    <t xml:space="preserve"> Downloadable Audio</t>
  </si>
  <si>
    <t xml:space="preserve"> Ephemeral Check Out </t>
  </si>
  <si>
    <t>--Use Edit - Find and Replace to change Fiscal!C to Fiscal!(column letter where new fiscal year draws data from in Worksheet Fiscal).</t>
  </si>
  <si>
    <t xml:space="preserve"> Wow Bus</t>
  </si>
  <si>
    <t>--Select column E</t>
  </si>
  <si>
    <t xml:space="preserve"> Swan Valley  </t>
  </si>
  <si>
    <t>6.  At the end of the fiscal year, change the Year Tally data:</t>
  </si>
  <si>
    <t xml:space="preserve"> Seeley Lake</t>
  </si>
  <si>
    <t>5.  Use Edit - Find and Replace to change Monthly!AM to Monthly!(column letter where previous year's month draws data in the Worksheet Monthly).</t>
  </si>
  <si>
    <t xml:space="preserve"> Potomac </t>
  </si>
  <si>
    <t>4.  Select Columns E and F</t>
  </si>
  <si>
    <t xml:space="preserve"> Lolo</t>
  </si>
  <si>
    <t>3.  Use Edit - Find and Replace to change Monthly!AY to Monthly!(column letter where current month draws data in the Worksheet Monthly).</t>
  </si>
  <si>
    <t xml:space="preserve"> Frenchtown </t>
  </si>
  <si>
    <t>2.  Select Columns B, C and D</t>
  </si>
  <si>
    <t xml:space="preserve"> Big Sky</t>
  </si>
  <si>
    <t>1.  Change month and year in B2 and B3 as needed</t>
  </si>
  <si>
    <t xml:space="preserve"> Main-Missoula</t>
  </si>
  <si>
    <t>INSTRUCTIONS</t>
  </si>
  <si>
    <t>CIRCULATION:</t>
  </si>
  <si>
    <t>2021</t>
  </si>
  <si>
    <t>NOVEMBER</t>
  </si>
  <si>
    <t>STATISTICS REPORT FOR THE MONTH OF</t>
  </si>
  <si>
    <t xml:space="preserve">                     MISSOULA PUBLIC LIBRARY FY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</si>
</sst>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8">
    <xf numFmtId="0" fontId="0" fillId="0" borderId="0" xfId="0"/>
    <xf numFmtId="0" fontId="0" fillId="0" borderId="0" xfId="0" applyAlignment="1">
      <alignment horizontal="right"/>
    </xf>
    <xf numFmtId="9" fontId="3" fillId="0" borderId="1" xfId="0" applyNumberFormat="1" applyFont="1" applyFill="1" applyBorder="1" applyAlignment="1">
      <alignment horizontal="center"/>
    </xf>
    <xf numFmtId="9" fontId="4" fillId="0" borderId="1" xfId="0" applyNumberFormat="1" applyFont="1" applyFill="1" applyBorder="1" applyAlignment="1">
      <alignment horizontal="center"/>
    </xf>
    <xf numFmtId="44" fontId="0" fillId="0" borderId="1" xfId="1" applyFont="1" applyFill="1" applyBorder="1" applyAlignment="1">
      <alignment vertical="top"/>
    </xf>
    <xf numFmtId="0" fontId="0" fillId="0" borderId="1" xfId="0" applyFont="1" applyFill="1" applyBorder="1" applyAlignment="1">
      <alignment vertical="top"/>
    </xf>
    <xf numFmtId="0" fontId="0" fillId="0" borderId="1" xfId="0" applyFont="1" applyBorder="1" applyAlignment="1">
      <alignment vertical="top"/>
    </xf>
    <xf numFmtId="0" fontId="0" fillId="0" borderId="0" xfId="0" applyFont="1" applyAlignment="1"/>
    <xf numFmtId="44" fontId="0" fillId="2" borderId="1" xfId="1" applyFont="1" applyFill="1" applyBorder="1" applyAlignment="1">
      <alignment vertical="top"/>
    </xf>
    <xf numFmtId="0" fontId="2" fillId="0" borderId="2" xfId="0" applyFont="1" applyFill="1" applyBorder="1" applyAlignment="1">
      <alignment vertical="top"/>
    </xf>
    <xf numFmtId="0" fontId="5" fillId="0" borderId="3" xfId="0" applyFont="1" applyBorder="1" applyAlignment="1">
      <alignment horizontal="right" vertical="top"/>
    </xf>
    <xf numFmtId="0" fontId="0" fillId="0" borderId="4" xfId="0" applyFont="1" applyBorder="1" applyAlignment="1">
      <alignment vertical="top"/>
    </xf>
    <xf numFmtId="3" fontId="0" fillId="0" borderId="5" xfId="0" applyNumberFormat="1" applyFont="1" applyFill="1" applyBorder="1" applyAlignment="1">
      <alignment vertical="top"/>
    </xf>
    <xf numFmtId="0" fontId="0" fillId="0" borderId="2" xfId="0" applyFont="1" applyFill="1" applyBorder="1" applyAlignment="1">
      <alignment vertical="top"/>
    </xf>
    <xf numFmtId="0" fontId="0" fillId="0" borderId="3" xfId="0" applyFont="1" applyBorder="1" applyAlignment="1">
      <alignment vertical="top"/>
    </xf>
    <xf numFmtId="0" fontId="4" fillId="0" borderId="4" xfId="0" applyFont="1" applyBorder="1" applyAlignment="1">
      <alignment vertical="top"/>
    </xf>
    <xf numFmtId="0" fontId="0" fillId="0" borderId="5" xfId="0" applyFont="1" applyFill="1" applyBorder="1" applyAlignment="1">
      <alignment vertical="top"/>
    </xf>
    <xf numFmtId="0" fontId="0" fillId="0" borderId="6" xfId="0" applyFont="1" applyBorder="1" applyAlignment="1">
      <alignment vertical="top"/>
    </xf>
    <xf numFmtId="0" fontId="0" fillId="0" borderId="7" xfId="0" applyFont="1" applyBorder="1" applyAlignment="1">
      <alignment vertical="top"/>
    </xf>
    <xf numFmtId="0" fontId="4" fillId="0" borderId="0" xfId="0" applyFont="1" applyFill="1" applyAlignment="1">
      <alignment vertical="top"/>
    </xf>
    <xf numFmtId="3" fontId="0" fillId="0" borderId="0" xfId="0" applyNumberFormat="1" applyFont="1" applyFill="1" applyAlignment="1">
      <alignment vertical="top"/>
    </xf>
    <xf numFmtId="0" fontId="0" fillId="0" borderId="0" xfId="0" applyFont="1" applyFill="1" applyAlignment="1">
      <alignment vertical="top"/>
    </xf>
    <xf numFmtId="0" fontId="0" fillId="0" borderId="0" xfId="0" applyFont="1" applyAlignment="1">
      <alignment vertical="top"/>
    </xf>
    <xf numFmtId="0" fontId="5" fillId="0" borderId="0" xfId="0" applyFont="1" applyAlignment="1">
      <alignment vertical="top"/>
    </xf>
    <xf numFmtId="9" fontId="4" fillId="0" borderId="0" xfId="0" applyNumberFormat="1" applyFont="1" applyFill="1" applyBorder="1" applyAlignment="1">
      <alignment horizontal="center"/>
    </xf>
    <xf numFmtId="3" fontId="0" fillId="2" borderId="1" xfId="0" applyNumberFormat="1" applyFont="1" applyFill="1" applyBorder="1" applyAlignment="1">
      <alignment vertical="top"/>
    </xf>
    <xf numFmtId="3" fontId="0" fillId="0" borderId="1" xfId="0" applyNumberFormat="1" applyFont="1" applyFill="1" applyBorder="1" applyAlignment="1">
      <alignment vertical="top"/>
    </xf>
    <xf numFmtId="0" fontId="0" fillId="0" borderId="8" xfId="0" applyFont="1" applyFill="1" applyBorder="1" applyAlignment="1">
      <alignment vertical="top"/>
    </xf>
    <xf numFmtId="0" fontId="0" fillId="0" borderId="0" xfId="0" applyFont="1" applyBorder="1" applyAlignment="1">
      <alignment vertical="top"/>
    </xf>
    <xf numFmtId="0" fontId="0" fillId="0" borderId="9" xfId="0" applyFont="1" applyBorder="1" applyAlignment="1">
      <alignment vertical="top"/>
    </xf>
    <xf numFmtId="10" fontId="4" fillId="0" borderId="1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right" vertical="top"/>
    </xf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right" vertical="top"/>
    </xf>
    <xf numFmtId="0" fontId="5" fillId="0" borderId="0" xfId="0" applyFont="1" applyAlignment="1">
      <alignment horizontal="center" vertical="top"/>
    </xf>
    <xf numFmtId="1" fontId="4" fillId="0" borderId="7" xfId="0" applyNumberFormat="1" applyFont="1" applyFill="1" applyBorder="1" applyAlignment="1">
      <alignment horizontal="center"/>
    </xf>
    <xf numFmtId="0" fontId="4" fillId="0" borderId="1" xfId="0" applyFont="1" applyBorder="1" applyAlignment="1">
      <alignment vertical="top"/>
    </xf>
    <xf numFmtId="0" fontId="2" fillId="0" borderId="0" xfId="0" applyFont="1" applyAlignment="1">
      <alignment horizontal="center"/>
    </xf>
    <xf numFmtId="3" fontId="5" fillId="0" borderId="0" xfId="0" applyNumberFormat="1" applyFont="1" applyFill="1" applyAlignment="1">
      <alignment horizontal="center" vertical="top"/>
    </xf>
    <xf numFmtId="0" fontId="5" fillId="0" borderId="4" xfId="0" applyFont="1" applyFill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4" fillId="0" borderId="8" xfId="0" applyFont="1" applyFill="1" applyBorder="1" applyAlignment="1">
      <alignment vertical="top"/>
    </xf>
    <xf numFmtId="1" fontId="4" fillId="0" borderId="0" xfId="0" applyNumberFormat="1" applyFont="1" applyFill="1" applyAlignment="1">
      <alignment vertical="top"/>
    </xf>
    <xf numFmtId="3" fontId="0" fillId="2" borderId="1" xfId="0" applyNumberFormat="1" applyFont="1" applyFill="1" applyBorder="1" applyAlignment="1">
      <alignment horizontal="center" vertical="top"/>
    </xf>
    <xf numFmtId="0" fontId="2" fillId="0" borderId="4" xfId="0" applyFont="1" applyBorder="1" applyAlignment="1">
      <alignment horizontal="right" vertical="top"/>
    </xf>
    <xf numFmtId="0" fontId="5" fillId="0" borderId="3" xfId="0" applyFont="1" applyFill="1" applyBorder="1" applyAlignment="1">
      <alignment horizontal="center" vertical="top"/>
    </xf>
    <xf numFmtId="0" fontId="5" fillId="0" borderId="3" xfId="0" applyFont="1" applyBorder="1" applyAlignment="1">
      <alignment vertical="top"/>
    </xf>
    <xf numFmtId="3" fontId="0" fillId="0" borderId="1" xfId="0" quotePrefix="1" applyNumberFormat="1" applyFont="1" applyFill="1" applyBorder="1" applyAlignment="1">
      <alignment horizontal="right" vertical="top"/>
    </xf>
    <xf numFmtId="0" fontId="4" fillId="0" borderId="1" xfId="0" applyFont="1" applyFill="1" applyBorder="1" applyAlignment="1">
      <alignment vertical="top"/>
    </xf>
    <xf numFmtId="3" fontId="0" fillId="0" borderId="0" xfId="0" quotePrefix="1" applyNumberFormat="1" applyFont="1" applyFill="1" applyAlignment="1">
      <alignment vertical="top"/>
    </xf>
    <xf numFmtId="0" fontId="4" fillId="0" borderId="10" xfId="0" applyFont="1" applyBorder="1" applyAlignment="1">
      <alignment vertical="top"/>
    </xf>
    <xf numFmtId="3" fontId="0" fillId="0" borderId="2" xfId="0" applyNumberFormat="1" applyFont="1" applyFill="1" applyBorder="1" applyAlignment="1">
      <alignment vertical="top"/>
    </xf>
    <xf numFmtId="0" fontId="0" fillId="0" borderId="10" xfId="0" applyFont="1" applyFill="1" applyBorder="1" applyAlignment="1">
      <alignment vertical="top"/>
    </xf>
    <xf numFmtId="1" fontId="4" fillId="0" borderId="3" xfId="0" applyNumberFormat="1" applyFont="1" applyFill="1" applyBorder="1" applyAlignment="1">
      <alignment vertical="top"/>
    </xf>
    <xf numFmtId="3" fontId="0" fillId="0" borderId="3" xfId="0" applyNumberFormat="1" applyFont="1" applyFill="1" applyBorder="1" applyAlignment="1">
      <alignment vertical="top"/>
    </xf>
    <xf numFmtId="0" fontId="0" fillId="0" borderId="4" xfId="0" applyFont="1" applyFill="1" applyBorder="1" applyAlignment="1">
      <alignment vertical="top"/>
    </xf>
    <xf numFmtId="0" fontId="0" fillId="0" borderId="8" xfId="0" applyFont="1" applyBorder="1" applyAlignment="1"/>
    <xf numFmtId="1" fontId="0" fillId="0" borderId="11" xfId="0" applyNumberFormat="1" applyFont="1" applyBorder="1" applyAlignment="1"/>
    <xf numFmtId="0" fontId="0" fillId="0" borderId="11" xfId="0" applyFont="1" applyBorder="1" applyAlignment="1"/>
    <xf numFmtId="0" fontId="0" fillId="0" borderId="12" xfId="0" applyFont="1" applyFill="1" applyBorder="1" applyAlignment="1">
      <alignment vertical="top"/>
    </xf>
    <xf numFmtId="0" fontId="0" fillId="0" borderId="9" xfId="0" applyFont="1" applyBorder="1" applyAlignment="1"/>
    <xf numFmtId="3" fontId="0" fillId="0" borderId="13" xfId="0" quotePrefix="1" applyNumberFormat="1" applyFont="1" applyFill="1" applyBorder="1" applyAlignment="1">
      <alignment horizontal="right" vertical="top"/>
    </xf>
    <xf numFmtId="3" fontId="0" fillId="0" borderId="13" xfId="0" applyNumberFormat="1" applyFont="1" applyFill="1" applyBorder="1" applyAlignment="1">
      <alignment vertical="top"/>
    </xf>
    <xf numFmtId="3" fontId="0" fillId="0" borderId="1" xfId="0" applyNumberFormat="1" applyFont="1" applyFill="1" applyBorder="1" applyAlignment="1">
      <alignment horizontal="right" vertical="top"/>
    </xf>
    <xf numFmtId="0" fontId="0" fillId="0" borderId="1" xfId="0" quotePrefix="1" applyFont="1" applyFill="1" applyBorder="1" applyAlignment="1">
      <alignment vertical="top"/>
    </xf>
    <xf numFmtId="0" fontId="5" fillId="0" borderId="2" xfId="0" applyFont="1" applyBorder="1" applyAlignment="1">
      <alignment horizontal="right" vertical="top"/>
    </xf>
    <xf numFmtId="0" fontId="4" fillId="0" borderId="7" xfId="0" applyFont="1" applyBorder="1" applyAlignment="1">
      <alignment vertical="top"/>
    </xf>
    <xf numFmtId="3" fontId="0" fillId="0" borderId="0" xfId="0" applyNumberFormat="1" applyFont="1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0" fontId="0" fillId="0" borderId="3" xfId="0" applyFont="1" applyFill="1" applyBorder="1" applyAlignment="1">
      <alignment vertical="top"/>
    </xf>
    <xf numFmtId="3" fontId="4" fillId="0" borderId="1" xfId="0" applyNumberFormat="1" applyFont="1" applyFill="1" applyBorder="1" applyAlignment="1">
      <alignment vertical="top"/>
    </xf>
    <xf numFmtId="0" fontId="6" fillId="0" borderId="6" xfId="0" applyFont="1" applyBorder="1" applyAlignment="1">
      <alignment vertical="top"/>
    </xf>
    <xf numFmtId="0" fontId="0" fillId="0" borderId="0" xfId="0" applyFont="1"/>
    <xf numFmtId="0" fontId="0" fillId="0" borderId="3" xfId="0" applyFont="1" applyBorder="1" applyAlignment="1"/>
    <xf numFmtId="0" fontId="0" fillId="0" borderId="6" xfId="0" applyFont="1" applyBorder="1" applyAlignment="1"/>
    <xf numFmtId="0" fontId="5" fillId="0" borderId="7" xfId="0" applyFont="1" applyBorder="1" applyAlignment="1">
      <alignment vertical="top"/>
    </xf>
    <xf numFmtId="0" fontId="2" fillId="0" borderId="8" xfId="0" applyFont="1" applyFill="1" applyBorder="1" applyAlignment="1">
      <alignment horizontal="right" vertical="top"/>
    </xf>
    <xf numFmtId="0" fontId="0" fillId="0" borderId="0" xfId="0" applyFont="1" applyBorder="1" applyAlignment="1"/>
    <xf numFmtId="0" fontId="0" fillId="0" borderId="0" xfId="0" applyFont="1" applyAlignment="1">
      <alignment horizontal="right"/>
    </xf>
    <xf numFmtId="3" fontId="0" fillId="2" borderId="1" xfId="0" applyNumberFormat="1" applyFont="1" applyFill="1" applyBorder="1" applyAlignment="1">
      <alignment horizontal="right" vertical="top"/>
    </xf>
    <xf numFmtId="0" fontId="5" fillId="0" borderId="0" xfId="0" applyFont="1" applyBorder="1" applyAlignment="1">
      <alignment horizontal="right" vertical="top"/>
    </xf>
    <xf numFmtId="0" fontId="4" fillId="0" borderId="9" xfId="0" applyFont="1" applyBorder="1" applyAlignment="1">
      <alignment vertical="top"/>
    </xf>
    <xf numFmtId="0" fontId="0" fillId="0" borderId="5" xfId="0" applyFont="1" applyBorder="1" applyAlignment="1"/>
    <xf numFmtId="3" fontId="0" fillId="3" borderId="0" xfId="0" applyNumberFormat="1" applyFont="1" applyFill="1" applyAlignment="1">
      <alignment horizontal="right" vertical="top"/>
    </xf>
    <xf numFmtId="3" fontId="4" fillId="0" borderId="1" xfId="0" applyNumberFormat="1" applyFont="1" applyFill="1" applyBorder="1" applyAlignment="1">
      <alignment horizontal="right" vertical="top"/>
    </xf>
    <xf numFmtId="3" fontId="4" fillId="0" borderId="5" xfId="0" applyNumberFormat="1" applyFont="1" applyFill="1" applyBorder="1" applyAlignment="1">
      <alignment vertical="top"/>
    </xf>
    <xf numFmtId="0" fontId="4" fillId="0" borderId="5" xfId="0" applyFont="1" applyFill="1" applyBorder="1" applyAlignment="1">
      <alignment vertical="top"/>
    </xf>
    <xf numFmtId="0" fontId="4" fillId="0" borderId="6" xfId="0" applyFont="1" applyFill="1" applyBorder="1" applyAlignment="1">
      <alignment horizontal="right" vertical="top"/>
    </xf>
    <xf numFmtId="0" fontId="4" fillId="0" borderId="7" xfId="0" applyFont="1" applyFill="1" applyBorder="1" applyAlignment="1">
      <alignment vertical="top"/>
    </xf>
    <xf numFmtId="0" fontId="2" fillId="0" borderId="8" xfId="0" applyFont="1" applyFill="1" applyBorder="1" applyAlignment="1">
      <alignment vertical="top"/>
    </xf>
    <xf numFmtId="0" fontId="0" fillId="0" borderId="0" xfId="0" quotePrefix="1"/>
    <xf numFmtId="0" fontId="2" fillId="0" borderId="0" xfId="0" applyFont="1"/>
    <xf numFmtId="0" fontId="0" fillId="3" borderId="0" xfId="0" applyFont="1" applyFill="1" applyAlignment="1">
      <alignment horizontal="right" vertical="top"/>
    </xf>
    <xf numFmtId="0" fontId="4" fillId="0" borderId="0" xfId="0" applyFont="1" applyAlignment="1">
      <alignment vertical="top"/>
    </xf>
    <xf numFmtId="49" fontId="5" fillId="0" borderId="0" xfId="0" applyNumberFormat="1" applyFont="1" applyFill="1" applyAlignment="1">
      <alignment vertical="top"/>
    </xf>
    <xf numFmtId="0" fontId="5" fillId="0" borderId="0" xfId="0" applyFont="1" applyAlignment="1">
      <alignment horizontal="right" vertical="top"/>
    </xf>
    <xf numFmtId="0" fontId="0" fillId="0" borderId="0" xfId="0" applyFont="1" applyAlignment="1">
      <alignment horizontal="right" vertical="top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Common\Administration\Board%20Meetings-REPORTS\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istics Sources"/>
      <sheetName val="Fiscal"/>
      <sheetName val="Monthly"/>
      <sheetName val="Template"/>
      <sheetName val="Fiscal stats"/>
      <sheetName val="Sheet2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  <sheetName val="Oct 21"/>
    </sheetNames>
    <sheetDataSet>
      <sheetData sheetId="0"/>
      <sheetData sheetId="1">
        <row r="3">
          <cell r="H3">
            <v>203482</v>
          </cell>
        </row>
        <row r="4">
          <cell r="H4">
            <v>1924</v>
          </cell>
        </row>
        <row r="5">
          <cell r="H5">
            <v>806</v>
          </cell>
        </row>
        <row r="6">
          <cell r="H6">
            <v>895</v>
          </cell>
        </row>
        <row r="7">
          <cell r="H7">
            <v>1354</v>
          </cell>
        </row>
        <row r="8">
          <cell r="H8">
            <v>1658</v>
          </cell>
        </row>
        <row r="9">
          <cell r="H9">
            <v>964</v>
          </cell>
        </row>
        <row r="10">
          <cell r="H10">
            <v>0</v>
          </cell>
        </row>
        <row r="11">
          <cell r="H11">
            <v>5951</v>
          </cell>
        </row>
        <row r="12">
          <cell r="H12">
            <v>44217</v>
          </cell>
        </row>
        <row r="13">
          <cell r="H13">
            <v>31311</v>
          </cell>
        </row>
        <row r="14">
          <cell r="H14">
            <v>1970</v>
          </cell>
        </row>
        <row r="15">
          <cell r="H15">
            <v>0</v>
          </cell>
        </row>
        <row r="16">
          <cell r="H16">
            <v>0</v>
          </cell>
        </row>
        <row r="18">
          <cell r="H18">
            <v>272</v>
          </cell>
        </row>
        <row r="22">
          <cell r="H22">
            <v>9607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33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403</v>
          </cell>
        </row>
        <row r="29">
          <cell r="H29">
            <v>104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406</v>
          </cell>
        </row>
        <row r="34">
          <cell r="H34">
            <v>1</v>
          </cell>
        </row>
        <row r="35">
          <cell r="H35">
            <v>117</v>
          </cell>
        </row>
        <row r="36">
          <cell r="H36">
            <v>0</v>
          </cell>
        </row>
        <row r="37">
          <cell r="H37">
            <v>573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53</v>
          </cell>
        </row>
        <row r="43">
          <cell r="H43">
            <v>42</v>
          </cell>
        </row>
        <row r="44">
          <cell r="H44">
            <v>4833</v>
          </cell>
        </row>
        <row r="45">
          <cell r="H45">
            <v>630</v>
          </cell>
        </row>
        <row r="46">
          <cell r="H46">
            <v>276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13</v>
          </cell>
        </row>
        <row r="53">
          <cell r="H53">
            <v>0</v>
          </cell>
        </row>
        <row r="54">
          <cell r="H54">
            <v>542</v>
          </cell>
        </row>
        <row r="55">
          <cell r="H55">
            <v>0</v>
          </cell>
        </row>
        <row r="56">
          <cell r="H56">
            <v>17</v>
          </cell>
        </row>
        <row r="57">
          <cell r="H57">
            <v>54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71">
          <cell r="H71">
            <v>26191</v>
          </cell>
        </row>
        <row r="72">
          <cell r="H72">
            <v>210</v>
          </cell>
        </row>
        <row r="73">
          <cell r="H73">
            <v>816</v>
          </cell>
        </row>
        <row r="74">
          <cell r="H74">
            <v>748</v>
          </cell>
        </row>
        <row r="75">
          <cell r="H75">
            <v>86</v>
          </cell>
        </row>
        <row r="76">
          <cell r="H76">
            <v>211</v>
          </cell>
        </row>
        <row r="77">
          <cell r="H77">
            <v>352</v>
          </cell>
        </row>
        <row r="78">
          <cell r="H78">
            <v>0</v>
          </cell>
        </row>
        <row r="80">
          <cell r="H80">
            <v>27353</v>
          </cell>
        </row>
        <row r="81">
          <cell r="H81">
            <v>423</v>
          </cell>
        </row>
        <row r="82">
          <cell r="H82">
            <v>345</v>
          </cell>
        </row>
        <row r="83">
          <cell r="H83">
            <v>475</v>
          </cell>
        </row>
        <row r="84">
          <cell r="H84">
            <v>40</v>
          </cell>
        </row>
        <row r="85">
          <cell r="H85">
            <v>425</v>
          </cell>
        </row>
        <row r="86">
          <cell r="H86">
            <v>116</v>
          </cell>
        </row>
        <row r="87">
          <cell r="H87">
            <v>0</v>
          </cell>
        </row>
        <row r="88">
          <cell r="H88">
            <v>50349</v>
          </cell>
        </row>
        <row r="91">
          <cell r="H91">
            <v>79</v>
          </cell>
        </row>
        <row r="92">
          <cell r="H92">
            <v>204</v>
          </cell>
        </row>
        <row r="93">
          <cell r="H93">
            <v>0</v>
          </cell>
        </row>
        <row r="94">
          <cell r="H94">
            <v>0</v>
          </cell>
        </row>
        <row r="96">
          <cell r="H96">
            <v>189</v>
          </cell>
        </row>
        <row r="97">
          <cell r="H97">
            <v>10</v>
          </cell>
        </row>
        <row r="98">
          <cell r="H98">
            <v>9</v>
          </cell>
        </row>
        <row r="101">
          <cell r="H101">
            <v>0</v>
          </cell>
        </row>
        <row r="102">
          <cell r="H102">
            <v>3666</v>
          </cell>
        </row>
        <row r="103">
          <cell r="H103">
            <v>0</v>
          </cell>
        </row>
        <row r="104">
          <cell r="H104">
            <v>283</v>
          </cell>
        </row>
        <row r="105">
          <cell r="H105">
            <v>275</v>
          </cell>
        </row>
        <row r="106">
          <cell r="H106">
            <v>207708</v>
          </cell>
        </row>
        <row r="107">
          <cell r="H107">
            <v>12</v>
          </cell>
        </row>
        <row r="108">
          <cell r="H108">
            <v>13</v>
          </cell>
        </row>
        <row r="109">
          <cell r="H109">
            <v>76</v>
          </cell>
        </row>
        <row r="110">
          <cell r="H110">
            <v>1</v>
          </cell>
        </row>
        <row r="111">
          <cell r="H111">
            <v>51</v>
          </cell>
        </row>
        <row r="112">
          <cell r="H112">
            <v>105</v>
          </cell>
        </row>
        <row r="113">
          <cell r="H113">
            <v>0</v>
          </cell>
        </row>
        <row r="117">
          <cell r="H117">
            <v>51681</v>
          </cell>
        </row>
        <row r="118">
          <cell r="H118">
            <v>71460</v>
          </cell>
        </row>
        <row r="119">
          <cell r="H119">
            <v>7</v>
          </cell>
        </row>
        <row r="120">
          <cell r="H120">
            <v>134865</v>
          </cell>
        </row>
        <row r="121">
          <cell r="H121">
            <v>661</v>
          </cell>
        </row>
        <row r="122">
          <cell r="H122">
            <v>1905</v>
          </cell>
        </row>
        <row r="125">
          <cell r="H125">
            <v>823</v>
          </cell>
        </row>
        <row r="126">
          <cell r="H126">
            <v>0</v>
          </cell>
        </row>
        <row r="127">
          <cell r="H127">
            <v>39162</v>
          </cell>
        </row>
        <row r="128">
          <cell r="H128">
            <v>5097</v>
          </cell>
        </row>
        <row r="129">
          <cell r="H129">
            <v>354</v>
          </cell>
        </row>
        <row r="130">
          <cell r="H130">
            <v>39</v>
          </cell>
        </row>
        <row r="131">
          <cell r="H131">
            <v>94</v>
          </cell>
        </row>
        <row r="132">
          <cell r="H132">
            <v>32</v>
          </cell>
        </row>
        <row r="133">
          <cell r="H133">
            <v>129</v>
          </cell>
        </row>
        <row r="134">
          <cell r="H134">
            <v>118</v>
          </cell>
        </row>
        <row r="135">
          <cell r="H135">
            <v>291</v>
          </cell>
        </row>
        <row r="136">
          <cell r="H136">
            <v>0</v>
          </cell>
        </row>
        <row r="137">
          <cell r="H137">
            <v>242</v>
          </cell>
        </row>
        <row r="141">
          <cell r="H141">
            <v>21</v>
          </cell>
        </row>
        <row r="142">
          <cell r="H142">
            <v>288</v>
          </cell>
        </row>
        <row r="143">
          <cell r="H143">
            <v>374</v>
          </cell>
        </row>
        <row r="146">
          <cell r="H146">
            <v>308</v>
          </cell>
        </row>
        <row r="147">
          <cell r="H147">
            <v>265</v>
          </cell>
        </row>
        <row r="150">
          <cell r="H150">
            <v>0</v>
          </cell>
        </row>
        <row r="151">
          <cell r="H151">
            <v>578</v>
          </cell>
        </row>
        <row r="152">
          <cell r="H152">
            <v>511</v>
          </cell>
        </row>
        <row r="153">
          <cell r="H153">
            <v>1304</v>
          </cell>
        </row>
        <row r="154">
          <cell r="H154">
            <v>174</v>
          </cell>
        </row>
        <row r="155">
          <cell r="H155">
            <v>686</v>
          </cell>
        </row>
        <row r="156">
          <cell r="H156">
            <v>818</v>
          </cell>
        </row>
        <row r="157">
          <cell r="H157">
            <v>0</v>
          </cell>
        </row>
        <row r="163">
          <cell r="H163">
            <v>200</v>
          </cell>
        </row>
        <row r="165">
          <cell r="H165">
            <v>420</v>
          </cell>
        </row>
        <row r="167">
          <cell r="H167">
            <v>31</v>
          </cell>
        </row>
        <row r="168">
          <cell r="H168">
            <v>0</v>
          </cell>
        </row>
        <row r="170">
          <cell r="H170">
            <v>0</v>
          </cell>
        </row>
        <row r="172">
          <cell r="H172">
            <v>132</v>
          </cell>
        </row>
        <row r="174">
          <cell r="H174">
            <v>136</v>
          </cell>
        </row>
        <row r="180">
          <cell r="H180">
            <v>36</v>
          </cell>
        </row>
        <row r="183">
          <cell r="H183">
            <v>344</v>
          </cell>
        </row>
        <row r="186">
          <cell r="H186">
            <v>0</v>
          </cell>
        </row>
        <row r="189">
          <cell r="H189">
            <v>0</v>
          </cell>
        </row>
        <row r="192">
          <cell r="H192">
            <v>35</v>
          </cell>
        </row>
        <row r="194">
          <cell r="E194">
            <v>183</v>
          </cell>
        </row>
        <row r="195">
          <cell r="E195">
            <v>1</v>
          </cell>
        </row>
        <row r="196">
          <cell r="E196">
            <v>59</v>
          </cell>
        </row>
        <row r="197">
          <cell r="E197">
            <v>6</v>
          </cell>
        </row>
        <row r="198">
          <cell r="E198">
            <v>0</v>
          </cell>
        </row>
        <row r="199">
          <cell r="E199">
            <v>42</v>
          </cell>
        </row>
        <row r="200">
          <cell r="E200">
            <v>58</v>
          </cell>
        </row>
        <row r="201">
          <cell r="E201">
            <v>0</v>
          </cell>
        </row>
        <row r="204">
          <cell r="H204">
            <v>0</v>
          </cell>
        </row>
        <row r="206">
          <cell r="H206">
            <v>0</v>
          </cell>
        </row>
        <row r="208">
          <cell r="H208">
            <v>514</v>
          </cell>
        </row>
        <row r="209">
          <cell r="H209">
            <v>11</v>
          </cell>
        </row>
        <row r="210">
          <cell r="H210">
            <v>28</v>
          </cell>
        </row>
        <row r="222">
          <cell r="H222">
            <v>0</v>
          </cell>
        </row>
        <row r="223">
          <cell r="H223">
            <v>0</v>
          </cell>
        </row>
        <row r="224">
          <cell r="H224">
            <v>1074</v>
          </cell>
        </row>
        <row r="227">
          <cell r="H227">
            <v>146</v>
          </cell>
        </row>
        <row r="228">
          <cell r="H228">
            <v>547</v>
          </cell>
        </row>
        <row r="231">
          <cell r="H231">
            <v>60493</v>
          </cell>
        </row>
        <row r="232">
          <cell r="H232">
            <v>776</v>
          </cell>
        </row>
        <row r="233">
          <cell r="H233">
            <v>3802</v>
          </cell>
        </row>
        <row r="234">
          <cell r="H234">
            <v>1024</v>
          </cell>
        </row>
        <row r="235">
          <cell r="H235">
            <v>0</v>
          </cell>
        </row>
        <row r="236">
          <cell r="H236">
            <v>397</v>
          </cell>
        </row>
        <row r="237">
          <cell r="H237">
            <v>938</v>
          </cell>
        </row>
        <row r="238">
          <cell r="C238">
            <v>0</v>
          </cell>
        </row>
        <row r="239">
          <cell r="H239">
            <v>3751</v>
          </cell>
        </row>
        <row r="242">
          <cell r="H242">
            <v>4775</v>
          </cell>
        </row>
        <row r="243">
          <cell r="H243">
            <v>2</v>
          </cell>
        </row>
        <row r="244">
          <cell r="H244">
            <v>1</v>
          </cell>
        </row>
        <row r="245">
          <cell r="H245">
            <v>152</v>
          </cell>
        </row>
        <row r="246">
          <cell r="H246">
            <v>19</v>
          </cell>
        </row>
        <row r="247">
          <cell r="H247">
            <v>20</v>
          </cell>
        </row>
        <row r="248">
          <cell r="H248">
            <v>15</v>
          </cell>
        </row>
        <row r="249">
          <cell r="H249">
            <v>0</v>
          </cell>
        </row>
        <row r="254">
          <cell r="H254">
            <v>3870.8999999999996</v>
          </cell>
        </row>
        <row r="255">
          <cell r="H255">
            <v>3589.5599999999995</v>
          </cell>
        </row>
        <row r="256">
          <cell r="H256">
            <v>121.5</v>
          </cell>
        </row>
        <row r="257">
          <cell r="H257">
            <v>1.75</v>
          </cell>
        </row>
        <row r="258">
          <cell r="H258">
            <v>0</v>
          </cell>
        </row>
        <row r="259">
          <cell r="H259">
            <v>0</v>
          </cell>
        </row>
        <row r="260">
          <cell r="H260">
            <v>0</v>
          </cell>
        </row>
        <row r="261">
          <cell r="H261">
            <v>0</v>
          </cell>
        </row>
        <row r="262">
          <cell r="H262">
            <v>9975</v>
          </cell>
        </row>
        <row r="263">
          <cell r="H263">
            <v>0</v>
          </cell>
        </row>
        <row r="264">
          <cell r="H264">
            <v>0</v>
          </cell>
        </row>
        <row r="267">
          <cell r="H267">
            <v>22537.81</v>
          </cell>
        </row>
        <row r="268">
          <cell r="H268">
            <v>5000</v>
          </cell>
        </row>
      </sheetData>
      <sheetData sheetId="2">
        <row r="3">
          <cell r="BC3">
            <v>44806</v>
          </cell>
          <cell r="BO3">
            <v>13940</v>
          </cell>
          <cell r="CA3">
            <v>39119</v>
          </cell>
        </row>
        <row r="4">
          <cell r="BC4">
            <v>234</v>
          </cell>
          <cell r="BO4">
            <v>120</v>
          </cell>
          <cell r="CA4">
            <v>329</v>
          </cell>
        </row>
        <row r="5">
          <cell r="BC5">
            <v>125</v>
          </cell>
          <cell r="BO5">
            <v>95</v>
          </cell>
          <cell r="CA5">
            <v>132</v>
          </cell>
        </row>
        <row r="6">
          <cell r="BC6">
            <v>194</v>
          </cell>
          <cell r="BO6">
            <v>194</v>
          </cell>
          <cell r="CA6">
            <v>150</v>
          </cell>
        </row>
        <row r="7">
          <cell r="BC7">
            <v>410</v>
          </cell>
          <cell r="BO7">
            <v>373</v>
          </cell>
          <cell r="CA7">
            <v>637</v>
          </cell>
        </row>
        <row r="8">
          <cell r="BC8">
            <v>489</v>
          </cell>
          <cell r="BO8">
            <v>216</v>
          </cell>
          <cell r="CA8">
            <v>229</v>
          </cell>
        </row>
        <row r="9">
          <cell r="BC9">
            <v>182</v>
          </cell>
          <cell r="BO9">
            <v>180</v>
          </cell>
          <cell r="CA9">
            <v>105</v>
          </cell>
        </row>
        <row r="10">
          <cell r="BC10">
            <v>20</v>
          </cell>
          <cell r="BO10">
            <v>0</v>
          </cell>
          <cell r="CA10">
            <v>0</v>
          </cell>
        </row>
        <row r="11">
          <cell r="BC11">
            <v>1412</v>
          </cell>
          <cell r="BO11">
            <v>0</v>
          </cell>
          <cell r="CA11">
            <v>693</v>
          </cell>
        </row>
        <row r="12">
          <cell r="BC12">
            <v>7033</v>
          </cell>
          <cell r="BO12">
            <v>7838</v>
          </cell>
          <cell r="CA12">
            <v>8623</v>
          </cell>
        </row>
        <row r="13">
          <cell r="BC13">
            <v>5175</v>
          </cell>
          <cell r="BO13">
            <v>6611</v>
          </cell>
          <cell r="CA13">
            <v>6238</v>
          </cell>
        </row>
        <row r="14">
          <cell r="BO14">
            <v>81</v>
          </cell>
          <cell r="CA14">
            <v>419</v>
          </cell>
        </row>
        <row r="15">
          <cell r="BO15">
            <v>0</v>
          </cell>
        </row>
        <row r="16">
          <cell r="BC16">
            <v>0</v>
          </cell>
        </row>
        <row r="18">
          <cell r="BO18">
            <v>2504</v>
          </cell>
          <cell r="CA18">
            <v>44</v>
          </cell>
        </row>
        <row r="22">
          <cell r="BC22">
            <v>1236</v>
          </cell>
          <cell r="BO22">
            <v>924</v>
          </cell>
          <cell r="CA22">
            <v>1481</v>
          </cell>
        </row>
        <row r="25">
          <cell r="BC25">
            <v>13</v>
          </cell>
          <cell r="BO25">
            <v>6</v>
          </cell>
          <cell r="CA25">
            <v>0</v>
          </cell>
        </row>
        <row r="26">
          <cell r="BC26">
            <v>4</v>
          </cell>
        </row>
        <row r="28">
          <cell r="BC28">
            <v>22</v>
          </cell>
          <cell r="BO28">
            <v>96</v>
          </cell>
          <cell r="CA28">
            <v>100</v>
          </cell>
        </row>
        <row r="29">
          <cell r="BO29">
            <v>18</v>
          </cell>
          <cell r="CA29">
            <v>21</v>
          </cell>
        </row>
        <row r="33">
          <cell r="BC33">
            <v>42</v>
          </cell>
          <cell r="BO33">
            <v>134</v>
          </cell>
          <cell r="CA33">
            <v>100</v>
          </cell>
        </row>
        <row r="34">
          <cell r="BC34">
            <v>0</v>
          </cell>
          <cell r="BO34">
            <v>1</v>
          </cell>
          <cell r="CA34">
            <v>0</v>
          </cell>
        </row>
        <row r="35">
          <cell r="BC35">
            <v>7</v>
          </cell>
          <cell r="BO35">
            <v>5</v>
          </cell>
          <cell r="CA35">
            <v>16</v>
          </cell>
        </row>
        <row r="36">
          <cell r="BC36">
            <v>0</v>
          </cell>
        </row>
        <row r="37">
          <cell r="BC37">
            <v>943</v>
          </cell>
          <cell r="BO37">
            <v>109</v>
          </cell>
          <cell r="CA37">
            <v>30</v>
          </cell>
        </row>
        <row r="41">
          <cell r="BC41">
            <v>0</v>
          </cell>
        </row>
        <row r="42">
          <cell r="BC42">
            <v>2</v>
          </cell>
          <cell r="BO42">
            <v>6</v>
          </cell>
          <cell r="CA42">
            <v>11</v>
          </cell>
        </row>
        <row r="43">
          <cell r="BC43">
            <v>0</v>
          </cell>
          <cell r="BO43">
            <v>0</v>
          </cell>
          <cell r="CA43">
            <v>9</v>
          </cell>
        </row>
        <row r="44">
          <cell r="BO44">
            <v>350</v>
          </cell>
          <cell r="CA44">
            <v>1113</v>
          </cell>
        </row>
        <row r="45">
          <cell r="BC45">
            <v>96</v>
          </cell>
          <cell r="BO45">
            <v>65</v>
          </cell>
          <cell r="CA45">
            <v>162</v>
          </cell>
        </row>
        <row r="46">
          <cell r="BC46">
            <v>50</v>
          </cell>
          <cell r="BO46">
            <v>25</v>
          </cell>
          <cell r="CA46">
            <v>30</v>
          </cell>
        </row>
        <row r="48">
          <cell r="BC48">
            <v>0</v>
          </cell>
        </row>
        <row r="52">
          <cell r="BC52" t="str">
            <v>unavailable</v>
          </cell>
          <cell r="BO52">
            <v>2</v>
          </cell>
          <cell r="CA52">
            <v>2</v>
          </cell>
        </row>
        <row r="53">
          <cell r="BC53">
            <v>27</v>
          </cell>
          <cell r="BO53">
            <v>25</v>
          </cell>
        </row>
        <row r="54">
          <cell r="BC54">
            <v>63</v>
          </cell>
          <cell r="BO54">
            <v>121</v>
          </cell>
          <cell r="CA54">
            <v>64</v>
          </cell>
        </row>
        <row r="56">
          <cell r="BC56">
            <v>0</v>
          </cell>
          <cell r="BO56">
            <v>0</v>
          </cell>
          <cell r="CA56">
            <v>2</v>
          </cell>
        </row>
        <row r="57">
          <cell r="BC57">
            <v>10</v>
          </cell>
          <cell r="BO57">
            <v>0</v>
          </cell>
          <cell r="CA57">
            <v>7</v>
          </cell>
        </row>
        <row r="62">
          <cell r="BO62">
            <v>213</v>
          </cell>
          <cell r="CA62">
            <v>1344</v>
          </cell>
        </row>
        <row r="63">
          <cell r="BC63">
            <v>142</v>
          </cell>
          <cell r="BO63">
            <v>48</v>
          </cell>
          <cell r="CA63">
            <v>49</v>
          </cell>
        </row>
        <row r="64">
          <cell r="BC64">
            <v>43</v>
          </cell>
          <cell r="BO64">
            <v>29</v>
          </cell>
          <cell r="CA64">
            <v>29</v>
          </cell>
        </row>
        <row r="65">
          <cell r="BC65">
            <v>90</v>
          </cell>
          <cell r="BO65">
            <v>173</v>
          </cell>
          <cell r="CA65">
            <v>137</v>
          </cell>
        </row>
        <row r="71">
          <cell r="BC71">
            <v>4610</v>
          </cell>
          <cell r="BO71">
            <v>5483</v>
          </cell>
          <cell r="CA71">
            <v>5451</v>
          </cell>
        </row>
        <row r="72">
          <cell r="BC72">
            <v>46</v>
          </cell>
          <cell r="BO72">
            <v>40</v>
          </cell>
          <cell r="CA72">
            <v>41</v>
          </cell>
        </row>
        <row r="73">
          <cell r="BC73">
            <v>154</v>
          </cell>
          <cell r="BO73">
            <v>145</v>
          </cell>
          <cell r="CA73">
            <v>176</v>
          </cell>
        </row>
        <row r="74">
          <cell r="BC74">
            <v>147</v>
          </cell>
          <cell r="BO74">
            <v>176</v>
          </cell>
          <cell r="CA74">
            <v>160</v>
          </cell>
        </row>
        <row r="75">
          <cell r="BC75">
            <v>30</v>
          </cell>
          <cell r="BO75">
            <v>31</v>
          </cell>
          <cell r="CA75">
            <v>44</v>
          </cell>
        </row>
        <row r="76">
          <cell r="BC76">
            <v>68</v>
          </cell>
          <cell r="BO76">
            <v>43</v>
          </cell>
          <cell r="CA76">
            <v>32</v>
          </cell>
        </row>
        <row r="77">
          <cell r="BC77">
            <v>62</v>
          </cell>
          <cell r="BO77">
            <v>57</v>
          </cell>
          <cell r="CA77">
            <v>73</v>
          </cell>
        </row>
        <row r="78">
          <cell r="BC78">
            <v>8</v>
          </cell>
          <cell r="BO78">
            <v>1</v>
          </cell>
          <cell r="CA78">
            <v>0</v>
          </cell>
        </row>
        <row r="80">
          <cell r="BC80">
            <v>5683</v>
          </cell>
          <cell r="BO80">
            <v>6226</v>
          </cell>
          <cell r="CA80">
            <v>5751</v>
          </cell>
        </row>
        <row r="81">
          <cell r="BC81">
            <v>104</v>
          </cell>
          <cell r="BO81">
            <v>76</v>
          </cell>
          <cell r="CA81">
            <v>90</v>
          </cell>
        </row>
        <row r="82">
          <cell r="BC82">
            <v>108</v>
          </cell>
          <cell r="BO82">
            <v>69</v>
          </cell>
          <cell r="CA82">
            <v>92</v>
          </cell>
        </row>
        <row r="83">
          <cell r="BC83">
            <v>137</v>
          </cell>
          <cell r="BO83">
            <v>216</v>
          </cell>
          <cell r="CA83">
            <v>114</v>
          </cell>
        </row>
        <row r="84">
          <cell r="BC84">
            <v>6</v>
          </cell>
          <cell r="BO84">
            <v>38</v>
          </cell>
          <cell r="CA84">
            <v>11</v>
          </cell>
        </row>
        <row r="85">
          <cell r="BC85">
            <v>87</v>
          </cell>
          <cell r="BO85">
            <v>82</v>
          </cell>
          <cell r="CA85">
            <v>67</v>
          </cell>
        </row>
        <row r="86">
          <cell r="BC86">
            <v>36</v>
          </cell>
          <cell r="BO86">
            <v>35</v>
          </cell>
          <cell r="CA86">
            <v>26</v>
          </cell>
        </row>
        <row r="87">
          <cell r="BC87">
            <v>4</v>
          </cell>
          <cell r="BO87">
            <v>0</v>
          </cell>
          <cell r="CA87">
            <v>0</v>
          </cell>
        </row>
        <row r="88">
          <cell r="BC88">
            <v>9880</v>
          </cell>
          <cell r="BO88">
            <v>13076</v>
          </cell>
          <cell r="CA88">
            <v>10896</v>
          </cell>
        </row>
        <row r="91">
          <cell r="BC91">
            <v>34</v>
          </cell>
          <cell r="BO91">
            <v>17</v>
          </cell>
          <cell r="CA91">
            <v>19</v>
          </cell>
        </row>
        <row r="92">
          <cell r="BC92">
            <v>35</v>
          </cell>
          <cell r="BO92">
            <v>27</v>
          </cell>
          <cell r="CA92">
            <v>53</v>
          </cell>
        </row>
        <row r="93">
          <cell r="BC93">
            <v>0</v>
          </cell>
          <cell r="BO93">
            <v>0</v>
          </cell>
          <cell r="CA93">
            <v>0</v>
          </cell>
        </row>
        <row r="94">
          <cell r="BC94">
            <v>1</v>
          </cell>
          <cell r="BO94">
            <v>0</v>
          </cell>
          <cell r="CA94">
            <v>0</v>
          </cell>
        </row>
        <row r="95">
          <cell r="BC95">
            <v>14</v>
          </cell>
          <cell r="BO95">
            <v>9</v>
          </cell>
          <cell r="CA95">
            <v>14</v>
          </cell>
        </row>
        <row r="96">
          <cell r="BC96">
            <v>37</v>
          </cell>
          <cell r="BO96">
            <v>13</v>
          </cell>
          <cell r="CA96">
            <v>31</v>
          </cell>
        </row>
        <row r="97">
          <cell r="BC97">
            <v>1</v>
          </cell>
          <cell r="BO97">
            <v>0</v>
          </cell>
          <cell r="CA97">
            <v>7</v>
          </cell>
        </row>
        <row r="98">
          <cell r="BC98">
            <v>1</v>
          </cell>
          <cell r="BO98">
            <v>0</v>
          </cell>
          <cell r="CA98">
            <v>3</v>
          </cell>
        </row>
        <row r="101">
          <cell r="BC101">
            <v>1558</v>
          </cell>
        </row>
        <row r="102">
          <cell r="BC102">
            <v>772</v>
          </cell>
          <cell r="CA102">
            <v>768</v>
          </cell>
        </row>
        <row r="103">
          <cell r="BC103">
            <v>240</v>
          </cell>
        </row>
        <row r="104">
          <cell r="BC104">
            <v>201</v>
          </cell>
          <cell r="CA104">
            <v>53</v>
          </cell>
        </row>
        <row r="105">
          <cell r="BC105">
            <v>135</v>
          </cell>
          <cell r="CA105">
            <v>90</v>
          </cell>
        </row>
        <row r="106">
          <cell r="BC106" t="str">
            <v>unavailable</v>
          </cell>
          <cell r="CA106">
            <v>50648</v>
          </cell>
        </row>
        <row r="107">
          <cell r="BC107">
            <v>12</v>
          </cell>
          <cell r="CA107">
            <v>2</v>
          </cell>
        </row>
        <row r="108">
          <cell r="BC108">
            <v>19</v>
          </cell>
          <cell r="CA108">
            <v>3</v>
          </cell>
        </row>
        <row r="109">
          <cell r="BC109">
            <v>61</v>
          </cell>
          <cell r="BO109">
            <v>4</v>
          </cell>
          <cell r="CA109">
            <v>13</v>
          </cell>
        </row>
        <row r="110">
          <cell r="BC110">
            <v>5</v>
          </cell>
          <cell r="BO110">
            <v>2</v>
          </cell>
          <cell r="CA110">
            <v>0</v>
          </cell>
        </row>
        <row r="111">
          <cell r="BC111">
            <v>22</v>
          </cell>
          <cell r="CA111">
            <v>9</v>
          </cell>
        </row>
        <row r="112">
          <cell r="BC112">
            <v>29</v>
          </cell>
          <cell r="BO112">
            <v>17</v>
          </cell>
          <cell r="CA112">
            <v>17</v>
          </cell>
        </row>
        <row r="113">
          <cell r="BC113">
            <v>23</v>
          </cell>
        </row>
        <row r="117">
          <cell r="BC117" t="str">
            <v>unavailable</v>
          </cell>
          <cell r="BO117">
            <v>11240</v>
          </cell>
          <cell r="CA117">
            <v>12968</v>
          </cell>
        </row>
        <row r="118">
          <cell r="BC118" t="str">
            <v>unavailable</v>
          </cell>
          <cell r="BO118">
            <v>7891</v>
          </cell>
          <cell r="CA118">
            <v>3447</v>
          </cell>
        </row>
        <row r="119">
          <cell r="BC119">
            <v>83</v>
          </cell>
          <cell r="CA119">
            <v>5</v>
          </cell>
        </row>
        <row r="120">
          <cell r="BC120">
            <v>29064</v>
          </cell>
          <cell r="CA120">
            <v>33383</v>
          </cell>
        </row>
        <row r="121">
          <cell r="BC121">
            <v>132</v>
          </cell>
          <cell r="CA121">
            <v>185</v>
          </cell>
        </row>
        <row r="122">
          <cell r="BC122">
            <v>636</v>
          </cell>
          <cell r="CA122">
            <v>430</v>
          </cell>
        </row>
        <row r="125">
          <cell r="BC125">
            <v>397</v>
          </cell>
        </row>
        <row r="126">
          <cell r="BC126">
            <v>551</v>
          </cell>
        </row>
        <row r="127">
          <cell r="BC127">
            <v>4829</v>
          </cell>
          <cell r="BO127">
            <v>929</v>
          </cell>
          <cell r="CA127">
            <v>6547</v>
          </cell>
        </row>
        <row r="128">
          <cell r="BC128">
            <v>1268</v>
          </cell>
          <cell r="BO128">
            <v>415</v>
          </cell>
          <cell r="CA128">
            <v>802</v>
          </cell>
        </row>
        <row r="129">
          <cell r="BC129">
            <v>99</v>
          </cell>
          <cell r="BO129">
            <v>5</v>
          </cell>
          <cell r="CA129">
            <v>60</v>
          </cell>
        </row>
        <row r="130">
          <cell r="BC130">
            <v>14</v>
          </cell>
          <cell r="CA130">
            <v>7</v>
          </cell>
        </row>
        <row r="131">
          <cell r="BC131">
            <v>14</v>
          </cell>
          <cell r="BO131">
            <v>8</v>
          </cell>
          <cell r="CA131">
            <v>15</v>
          </cell>
        </row>
        <row r="132">
          <cell r="BC132">
            <v>10</v>
          </cell>
          <cell r="CA132">
            <v>3</v>
          </cell>
        </row>
        <row r="133">
          <cell r="BC133">
            <v>29</v>
          </cell>
          <cell r="BO133">
            <v>22</v>
          </cell>
          <cell r="CA133">
            <v>24</v>
          </cell>
        </row>
        <row r="134">
          <cell r="BC134">
            <v>23</v>
          </cell>
          <cell r="BO134">
            <v>6</v>
          </cell>
          <cell r="CA134">
            <v>6</v>
          </cell>
        </row>
        <row r="135">
          <cell r="BC135">
            <v>123</v>
          </cell>
          <cell r="BO135">
            <v>25</v>
          </cell>
          <cell r="CA135">
            <v>46</v>
          </cell>
        </row>
        <row r="136">
          <cell r="BC136">
            <v>35</v>
          </cell>
        </row>
        <row r="137">
          <cell r="BC137">
            <v>0</v>
          </cell>
        </row>
        <row r="141">
          <cell r="BC141">
            <v>12</v>
          </cell>
          <cell r="CA141">
            <v>1</v>
          </cell>
        </row>
        <row r="142">
          <cell r="BC142">
            <v>47</v>
          </cell>
          <cell r="CA142">
            <v>49</v>
          </cell>
        </row>
        <row r="143">
          <cell r="BC143">
            <v>55</v>
          </cell>
          <cell r="CA143">
            <v>44</v>
          </cell>
        </row>
        <row r="146">
          <cell r="BC146">
            <v>0</v>
          </cell>
          <cell r="CA146">
            <v>47</v>
          </cell>
        </row>
        <row r="147">
          <cell r="BC147">
            <v>47</v>
          </cell>
          <cell r="CA147">
            <v>27</v>
          </cell>
        </row>
        <row r="150">
          <cell r="BC150">
            <v>21883</v>
          </cell>
        </row>
        <row r="151">
          <cell r="BC151">
            <v>1392</v>
          </cell>
          <cell r="CA151">
            <v>107</v>
          </cell>
        </row>
        <row r="152">
          <cell r="BC152">
            <v>195</v>
          </cell>
          <cell r="CA152">
            <v>103</v>
          </cell>
        </row>
        <row r="153">
          <cell r="BC153">
            <v>618</v>
          </cell>
          <cell r="BO153">
            <v>73</v>
          </cell>
          <cell r="CA153">
            <v>222</v>
          </cell>
        </row>
        <row r="154">
          <cell r="BC154">
            <v>301</v>
          </cell>
          <cell r="BO154">
            <v>364</v>
          </cell>
          <cell r="CA154">
            <v>11</v>
          </cell>
        </row>
        <row r="155">
          <cell r="BC155">
            <v>188</v>
          </cell>
          <cell r="CA155">
            <v>84</v>
          </cell>
        </row>
        <row r="156">
          <cell r="BC156">
            <v>194</v>
          </cell>
          <cell r="BO156">
            <v>117</v>
          </cell>
          <cell r="CA156">
            <v>100</v>
          </cell>
        </row>
        <row r="157">
          <cell r="BC157">
            <v>88</v>
          </cell>
        </row>
        <row r="163">
          <cell r="BC163">
            <v>122</v>
          </cell>
        </row>
        <row r="165">
          <cell r="BC165">
            <v>605</v>
          </cell>
        </row>
        <row r="167">
          <cell r="BC167">
            <v>24</v>
          </cell>
        </row>
        <row r="169">
          <cell r="BC169">
            <v>22</v>
          </cell>
        </row>
        <row r="170">
          <cell r="BC170">
            <v>268</v>
          </cell>
        </row>
        <row r="171">
          <cell r="BC171">
            <v>16</v>
          </cell>
        </row>
        <row r="173">
          <cell r="BO173">
            <v>8</v>
          </cell>
          <cell r="CA173">
            <v>6</v>
          </cell>
        </row>
        <row r="174">
          <cell r="BC174">
            <v>30</v>
          </cell>
          <cell r="BO174">
            <v>42</v>
          </cell>
          <cell r="CA174">
            <v>25</v>
          </cell>
        </row>
        <row r="176">
          <cell r="CA176">
            <v>4</v>
          </cell>
        </row>
        <row r="177">
          <cell r="BC177">
            <v>21</v>
          </cell>
          <cell r="CA177">
            <v>0</v>
          </cell>
        </row>
        <row r="180">
          <cell r="BC180">
            <v>9</v>
          </cell>
        </row>
        <row r="183">
          <cell r="BC183">
            <v>360</v>
          </cell>
        </row>
        <row r="186">
          <cell r="BC186">
            <v>0</v>
          </cell>
        </row>
        <row r="188">
          <cell r="BO188">
            <v>0</v>
          </cell>
        </row>
        <row r="189">
          <cell r="BC189">
            <v>0</v>
          </cell>
          <cell r="BO189">
            <v>0</v>
          </cell>
        </row>
        <row r="191">
          <cell r="BO191">
            <v>6</v>
          </cell>
        </row>
        <row r="192">
          <cell r="BC192">
            <v>7</v>
          </cell>
          <cell r="BO192">
            <v>23</v>
          </cell>
        </row>
        <row r="194">
          <cell r="BC194">
            <v>22</v>
          </cell>
          <cell r="BO194">
            <v>13</v>
          </cell>
          <cell r="CA194">
            <v>22</v>
          </cell>
        </row>
        <row r="195">
          <cell r="BC195">
            <v>0</v>
          </cell>
        </row>
        <row r="196">
          <cell r="BC196">
            <v>5</v>
          </cell>
          <cell r="CA196">
            <v>8</v>
          </cell>
        </row>
        <row r="197">
          <cell r="BC197">
            <v>0</v>
          </cell>
        </row>
        <row r="198">
          <cell r="BC198">
            <v>0</v>
          </cell>
        </row>
        <row r="199">
          <cell r="BC199">
            <v>5</v>
          </cell>
        </row>
        <row r="200">
          <cell r="BC200">
            <v>0</v>
          </cell>
          <cell r="CA200">
            <v>5</v>
          </cell>
        </row>
        <row r="201">
          <cell r="BC201">
            <v>0</v>
          </cell>
        </row>
        <row r="204">
          <cell r="BC204">
            <v>1</v>
          </cell>
        </row>
        <row r="206">
          <cell r="BC206">
            <v>184</v>
          </cell>
        </row>
        <row r="207">
          <cell r="BO207">
            <v>5</v>
          </cell>
          <cell r="CA207">
            <v>12</v>
          </cell>
        </row>
        <row r="208">
          <cell r="BC208">
            <v>180</v>
          </cell>
          <cell r="BO208">
            <v>30</v>
          </cell>
          <cell r="CA208">
            <v>106</v>
          </cell>
        </row>
        <row r="209">
          <cell r="BC209">
            <v>31</v>
          </cell>
          <cell r="CA209">
            <v>6</v>
          </cell>
        </row>
        <row r="210">
          <cell r="BC210">
            <v>27</v>
          </cell>
          <cell r="CA210">
            <v>16</v>
          </cell>
        </row>
        <row r="222">
          <cell r="BC222">
            <v>12</v>
          </cell>
        </row>
        <row r="223">
          <cell r="BC223">
            <v>5.5</v>
          </cell>
        </row>
        <row r="224">
          <cell r="BC224">
            <v>270</v>
          </cell>
          <cell r="CA224">
            <v>192</v>
          </cell>
        </row>
        <row r="227">
          <cell r="BC227">
            <v>36</v>
          </cell>
          <cell r="CA227">
            <v>32</v>
          </cell>
        </row>
        <row r="228">
          <cell r="BC228">
            <v>86</v>
          </cell>
          <cell r="CA228">
            <v>145</v>
          </cell>
        </row>
        <row r="231">
          <cell r="BC231">
            <v>1494</v>
          </cell>
          <cell r="BO231">
            <v>7122</v>
          </cell>
          <cell r="CA231">
            <v>16914</v>
          </cell>
        </row>
        <row r="232">
          <cell r="BC232">
            <v>230</v>
          </cell>
          <cell r="BO232">
            <v>62</v>
          </cell>
          <cell r="CA232">
            <v>126</v>
          </cell>
        </row>
        <row r="233">
          <cell r="BC233">
            <v>885</v>
          </cell>
          <cell r="BO233">
            <v>200</v>
          </cell>
          <cell r="CA233">
            <v>809</v>
          </cell>
        </row>
        <row r="234">
          <cell r="BC234">
            <v>14</v>
          </cell>
          <cell r="BO234">
            <v>200</v>
          </cell>
          <cell r="CA234">
            <v>182</v>
          </cell>
        </row>
        <row r="235">
          <cell r="BC235">
            <v>65</v>
          </cell>
        </row>
        <row r="236">
          <cell r="BC236">
            <v>109</v>
          </cell>
          <cell r="BO236">
            <v>22</v>
          </cell>
          <cell r="CA236">
            <v>68</v>
          </cell>
        </row>
        <row r="237">
          <cell r="BC237">
            <v>557</v>
          </cell>
          <cell r="BO237">
            <v>76</v>
          </cell>
          <cell r="CA237">
            <v>160</v>
          </cell>
        </row>
        <row r="239">
          <cell r="BC239">
            <v>1153</v>
          </cell>
          <cell r="BO239">
            <v>867</v>
          </cell>
          <cell r="CA239">
            <v>639</v>
          </cell>
        </row>
        <row r="242">
          <cell r="BC242">
            <v>425</v>
          </cell>
          <cell r="BO242">
            <v>227</v>
          </cell>
          <cell r="CA242">
            <v>822</v>
          </cell>
        </row>
        <row r="243">
          <cell r="BC243">
            <v>1</v>
          </cell>
          <cell r="BO243">
            <v>0</v>
          </cell>
          <cell r="CA243">
            <v>0</v>
          </cell>
        </row>
        <row r="244">
          <cell r="BC244">
            <v>3</v>
          </cell>
          <cell r="BO244">
            <v>5</v>
          </cell>
          <cell r="CA244">
            <v>0</v>
          </cell>
        </row>
        <row r="245">
          <cell r="BC245">
            <v>5</v>
          </cell>
          <cell r="BO245">
            <v>3</v>
          </cell>
          <cell r="CA245">
            <v>5</v>
          </cell>
        </row>
        <row r="246">
          <cell r="BC246">
            <v>0</v>
          </cell>
          <cell r="BO246">
            <v>1</v>
          </cell>
          <cell r="CA246">
            <v>1</v>
          </cell>
        </row>
        <row r="247">
          <cell r="BC247">
            <v>2</v>
          </cell>
          <cell r="BO247">
            <v>4</v>
          </cell>
          <cell r="CA247">
            <v>2</v>
          </cell>
        </row>
        <row r="248">
          <cell r="BC248">
            <v>4</v>
          </cell>
          <cell r="BO248">
            <v>0</v>
          </cell>
          <cell r="CA248">
            <v>0</v>
          </cell>
        </row>
        <row r="249">
          <cell r="BC249">
            <v>0</v>
          </cell>
          <cell r="CA249">
            <v>0</v>
          </cell>
        </row>
        <row r="254">
          <cell r="BC254">
            <v>1695.27</v>
          </cell>
          <cell r="CA254">
            <v>681.08</v>
          </cell>
        </row>
        <row r="255">
          <cell r="BC255">
            <v>602.19000000000005</v>
          </cell>
          <cell r="BO255">
            <v>600.41</v>
          </cell>
          <cell r="CA255">
            <v>415.66</v>
          </cell>
        </row>
        <row r="256">
          <cell r="BC256">
            <v>22</v>
          </cell>
          <cell r="CA256">
            <v>15</v>
          </cell>
        </row>
        <row r="257">
          <cell r="BC257">
            <v>11.75</v>
          </cell>
        </row>
        <row r="258">
          <cell r="BC258">
            <v>389.05</v>
          </cell>
        </row>
        <row r="259">
          <cell r="BC259">
            <v>132.75</v>
          </cell>
        </row>
        <row r="260">
          <cell r="BC260">
            <v>30</v>
          </cell>
        </row>
        <row r="261">
          <cell r="BC261">
            <v>32</v>
          </cell>
          <cell r="BO261">
            <v>2</v>
          </cell>
        </row>
        <row r="262">
          <cell r="BC262">
            <v>1365</v>
          </cell>
          <cell r="CA262">
            <v>1610</v>
          </cell>
        </row>
        <row r="263">
          <cell r="BC263">
            <v>0</v>
          </cell>
        </row>
        <row r="264">
          <cell r="BC264">
            <v>50</v>
          </cell>
        </row>
        <row r="267">
          <cell r="BC267">
            <v>3829.56</v>
          </cell>
          <cell r="BO267">
            <v>1371.64</v>
          </cell>
          <cell r="CA267">
            <v>1687.43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256"/>
  <sheetViews>
    <sheetView tabSelected="1" view="pageLayout" zoomScale="70" zoomScaleNormal="100" zoomScaleSheetLayoutView="100" zoomScalePageLayoutView="70" workbookViewId="0">
      <selection activeCell="D64" sqref="D64"/>
    </sheetView>
  </sheetViews>
  <sheetFormatPr defaultRowHeight="15" x14ac:dyDescent="0.25"/>
  <cols>
    <col min="1" max="1" width="40.7109375" customWidth="1"/>
    <col min="2" max="2" width="13.28515625" customWidth="1"/>
    <col min="3" max="3" width="9.140625" customWidth="1"/>
    <col min="4" max="4" width="11.140625" bestFit="1" customWidth="1"/>
    <col min="5" max="5" width="14.28515625" bestFit="1" customWidth="1"/>
    <col min="6" max="6" width="12.42578125" style="1" customWidth="1"/>
    <col min="7" max="7" width="12.42578125" style="1" bestFit="1" customWidth="1"/>
    <col min="8" max="8" width="17.28515625" bestFit="1" customWidth="1"/>
  </cols>
  <sheetData>
    <row r="1" spans="1:10" x14ac:dyDescent="0.25">
      <c r="A1" s="94"/>
      <c r="B1" s="23" t="s">
        <v>196</v>
      </c>
      <c r="C1" s="94"/>
      <c r="D1" s="94"/>
      <c r="E1" s="94"/>
      <c r="F1" s="97"/>
      <c r="G1" s="97"/>
      <c r="H1" s="22"/>
    </row>
    <row r="2" spans="1:10" x14ac:dyDescent="0.25">
      <c r="A2" s="96" t="s">
        <v>195</v>
      </c>
      <c r="B2" s="95" t="s">
        <v>194</v>
      </c>
      <c r="C2" s="95" t="s">
        <v>193</v>
      </c>
      <c r="D2" s="94"/>
      <c r="E2" s="94"/>
      <c r="F2" s="93"/>
      <c r="G2" s="93"/>
      <c r="H2" s="22"/>
    </row>
    <row r="3" spans="1:10" x14ac:dyDescent="0.25">
      <c r="A3" s="22"/>
      <c r="B3" s="22"/>
      <c r="C3" s="22"/>
      <c r="D3" s="32" t="s">
        <v>48</v>
      </c>
      <c r="E3" s="32" t="s">
        <v>47</v>
      </c>
      <c r="F3" s="33" t="s">
        <v>46</v>
      </c>
      <c r="G3" s="33" t="s">
        <v>46</v>
      </c>
      <c r="H3" s="34" t="s">
        <v>45</v>
      </c>
    </row>
    <row r="4" spans="1:10" x14ac:dyDescent="0.25">
      <c r="A4" s="22"/>
      <c r="B4" s="22"/>
      <c r="C4" s="21"/>
      <c r="D4" s="32" t="s">
        <v>43</v>
      </c>
      <c r="E4" s="32" t="s">
        <v>42</v>
      </c>
      <c r="F4" s="33" t="s">
        <v>41</v>
      </c>
      <c r="G4" s="32">
        <v>2019</v>
      </c>
      <c r="H4" s="32" t="s">
        <v>40</v>
      </c>
    </row>
    <row r="5" spans="1:10" x14ac:dyDescent="0.25">
      <c r="A5" s="23" t="s">
        <v>192</v>
      </c>
      <c r="B5" s="22"/>
      <c r="C5" s="21"/>
      <c r="D5" s="21"/>
      <c r="E5" s="21"/>
      <c r="F5" s="93"/>
      <c r="G5" s="93"/>
      <c r="H5" s="19"/>
      <c r="J5" s="92" t="s">
        <v>191</v>
      </c>
    </row>
    <row r="6" spans="1:10" x14ac:dyDescent="0.25">
      <c r="A6" s="18" t="s">
        <v>190</v>
      </c>
      <c r="B6" s="17"/>
      <c r="C6" s="16"/>
      <c r="D6" s="26">
        <f>[1]Monthly!CA3</f>
        <v>39119</v>
      </c>
      <c r="E6" s="26">
        <f>[1]Fiscal!H3</f>
        <v>203482</v>
      </c>
      <c r="F6" s="63">
        <f>[1]Monthly!BO3</f>
        <v>13940</v>
      </c>
      <c r="G6" s="63">
        <f>[1]Monthly!BC3</f>
        <v>44806</v>
      </c>
      <c r="H6" s="3">
        <f>(+D6-G6)/G6</f>
        <v>-0.12692496540641879</v>
      </c>
      <c r="J6" t="s">
        <v>189</v>
      </c>
    </row>
    <row r="7" spans="1:10" x14ac:dyDescent="0.25">
      <c r="A7" s="18" t="s">
        <v>188</v>
      </c>
      <c r="B7" s="17"/>
      <c r="C7" s="16"/>
      <c r="D7" s="26">
        <f>[1]Monthly!CA4</f>
        <v>329</v>
      </c>
      <c r="E7" s="26">
        <f>[1]Fiscal!H4</f>
        <v>1924</v>
      </c>
      <c r="F7" s="63">
        <f>[1]Monthly!BO4</f>
        <v>120</v>
      </c>
      <c r="G7" s="63">
        <f>[1]Monthly!BC4</f>
        <v>234</v>
      </c>
      <c r="H7" s="3">
        <f>(+D7-G7)/G7</f>
        <v>0.40598290598290598</v>
      </c>
      <c r="J7" t="s">
        <v>187</v>
      </c>
    </row>
    <row r="8" spans="1:10" x14ac:dyDescent="0.25">
      <c r="A8" s="18" t="s">
        <v>186</v>
      </c>
      <c r="B8" s="17"/>
      <c r="C8" s="16"/>
      <c r="D8" s="26">
        <f>[1]Monthly!CA5</f>
        <v>132</v>
      </c>
      <c r="E8" s="26">
        <f>[1]Fiscal!H5</f>
        <v>806</v>
      </c>
      <c r="F8" s="63">
        <f>[1]Monthly!BO5</f>
        <v>95</v>
      </c>
      <c r="G8" s="63">
        <f>[1]Monthly!BC5</f>
        <v>125</v>
      </c>
      <c r="H8" s="3">
        <f>(+D8-G8)/G8</f>
        <v>5.6000000000000001E-2</v>
      </c>
      <c r="J8" t="s">
        <v>185</v>
      </c>
    </row>
    <row r="9" spans="1:10" x14ac:dyDescent="0.25">
      <c r="A9" s="18" t="s">
        <v>184</v>
      </c>
      <c r="B9" s="17"/>
      <c r="C9" s="16"/>
      <c r="D9" s="26">
        <f>[1]Monthly!CA6</f>
        <v>150</v>
      </c>
      <c r="E9" s="26">
        <f>[1]Fiscal!H6</f>
        <v>895</v>
      </c>
      <c r="F9" s="63">
        <f>[1]Monthly!BO6</f>
        <v>194</v>
      </c>
      <c r="G9" s="63">
        <f>[1]Monthly!BC6</f>
        <v>194</v>
      </c>
      <c r="H9" s="3">
        <f>(+D9-G9)/G9</f>
        <v>-0.22680412371134021</v>
      </c>
      <c r="J9" t="s">
        <v>183</v>
      </c>
    </row>
    <row r="10" spans="1:10" x14ac:dyDescent="0.25">
      <c r="A10" s="18" t="s">
        <v>182</v>
      </c>
      <c r="B10" s="17"/>
      <c r="C10" s="16"/>
      <c r="D10" s="26">
        <f>[1]Monthly!CA7</f>
        <v>637</v>
      </c>
      <c r="E10" s="26">
        <f>[1]Fiscal!H7</f>
        <v>1354</v>
      </c>
      <c r="F10" s="63">
        <f>[1]Monthly!BO7</f>
        <v>373</v>
      </c>
      <c r="G10" s="63">
        <f>[1]Monthly!BC7</f>
        <v>410</v>
      </c>
      <c r="H10" s="3">
        <f>(+D10-G10)/G10</f>
        <v>0.5536585365853659</v>
      </c>
      <c r="J10" t="s">
        <v>181</v>
      </c>
    </row>
    <row r="11" spans="1:10" x14ac:dyDescent="0.25">
      <c r="A11" s="18" t="s">
        <v>180</v>
      </c>
      <c r="B11" s="17"/>
      <c r="C11" s="16"/>
      <c r="D11" s="26">
        <f>[1]Monthly!CA8</f>
        <v>229</v>
      </c>
      <c r="E11" s="26">
        <f>[1]Fiscal!H8</f>
        <v>1658</v>
      </c>
      <c r="F11" s="63">
        <f>[1]Monthly!BO8</f>
        <v>216</v>
      </c>
      <c r="G11" s="63">
        <f>[1]Monthly!BC8</f>
        <v>489</v>
      </c>
      <c r="H11" s="3">
        <f>(+D11-G11)/G11</f>
        <v>-0.5316973415132924</v>
      </c>
      <c r="J11" t="s">
        <v>179</v>
      </c>
    </row>
    <row r="12" spans="1:10" x14ac:dyDescent="0.25">
      <c r="A12" s="18" t="s">
        <v>178</v>
      </c>
      <c r="B12" s="17"/>
      <c r="C12" s="16"/>
      <c r="D12" s="26">
        <f>[1]Monthly!CA9</f>
        <v>105</v>
      </c>
      <c r="E12" s="26">
        <f>[1]Fiscal!H9</f>
        <v>964</v>
      </c>
      <c r="F12" s="63">
        <f>[1]Monthly!BO9</f>
        <v>180</v>
      </c>
      <c r="G12" s="63">
        <f>[1]Monthly!BC9</f>
        <v>182</v>
      </c>
      <c r="H12" s="3">
        <f>(+D12-G12)/G12</f>
        <v>-0.42307692307692307</v>
      </c>
      <c r="J12" s="91" t="s">
        <v>177</v>
      </c>
    </row>
    <row r="13" spans="1:10" x14ac:dyDescent="0.25">
      <c r="A13" s="18" t="s">
        <v>176</v>
      </c>
      <c r="B13" s="17"/>
      <c r="C13" s="16"/>
      <c r="D13" s="26">
        <f>[1]Monthly!CA10</f>
        <v>0</v>
      </c>
      <c r="E13" s="26">
        <f>[1]Fiscal!H10</f>
        <v>0</v>
      </c>
      <c r="F13" s="63">
        <f>[1]Monthly!BO10</f>
        <v>0</v>
      </c>
      <c r="G13" s="63">
        <f>[1]Monthly!BC10</f>
        <v>20</v>
      </c>
      <c r="H13" s="3">
        <f>(+D13-G13)/G13</f>
        <v>-1</v>
      </c>
      <c r="J13" s="91" t="s">
        <v>175</v>
      </c>
    </row>
    <row r="14" spans="1:10" x14ac:dyDescent="0.25">
      <c r="A14" s="18" t="s">
        <v>174</v>
      </c>
      <c r="B14" s="17"/>
      <c r="C14" s="16"/>
      <c r="D14" s="26">
        <f>[1]Monthly!CA11</f>
        <v>693</v>
      </c>
      <c r="E14" s="26">
        <f>[1]Fiscal!H11</f>
        <v>5951</v>
      </c>
      <c r="F14" s="63">
        <f>[1]Monthly!BO11</f>
        <v>0</v>
      </c>
      <c r="G14" s="63">
        <f>[1]Monthly!BC11</f>
        <v>1412</v>
      </c>
      <c r="H14" s="3">
        <f>(+D14-G14)/G14</f>
        <v>-0.50920679886685549</v>
      </c>
    </row>
    <row r="15" spans="1:10" x14ac:dyDescent="0.25">
      <c r="A15" s="18" t="s">
        <v>173</v>
      </c>
      <c r="B15" s="17"/>
      <c r="C15" s="16"/>
      <c r="D15" s="26">
        <f>[1]Monthly!CA12</f>
        <v>8623</v>
      </c>
      <c r="E15" s="26">
        <f>[1]Fiscal!H12</f>
        <v>44217</v>
      </c>
      <c r="F15" s="63">
        <f>[1]Monthly!BO12</f>
        <v>7838</v>
      </c>
      <c r="G15" s="63">
        <f>[1]Monthly!BC12</f>
        <v>7033</v>
      </c>
      <c r="H15" s="3">
        <f>(+D15-G15)/G15</f>
        <v>0.22607706526375657</v>
      </c>
    </row>
    <row r="16" spans="1:10" x14ac:dyDescent="0.25">
      <c r="A16" s="18" t="s">
        <v>172</v>
      </c>
      <c r="B16" s="17"/>
      <c r="C16" s="16"/>
      <c r="D16" s="26">
        <f>[1]Monthly!CA13</f>
        <v>6238</v>
      </c>
      <c r="E16" s="26">
        <f>[1]Fiscal!H13</f>
        <v>31311</v>
      </c>
      <c r="F16" s="63">
        <f>[1]Monthly!BO13</f>
        <v>6611</v>
      </c>
      <c r="G16" s="63">
        <f>[1]Monthly!BC13</f>
        <v>5175</v>
      </c>
      <c r="H16" s="3">
        <f>(+D16-G16)/G16</f>
        <v>0.20541062801932367</v>
      </c>
      <c r="J16" t="s">
        <v>171</v>
      </c>
    </row>
    <row r="17" spans="1:8" x14ac:dyDescent="0.25">
      <c r="A17" s="18" t="s">
        <v>170</v>
      </c>
      <c r="B17" s="17"/>
      <c r="C17" s="16"/>
      <c r="D17" s="26">
        <f>[1]Monthly!CA14</f>
        <v>419</v>
      </c>
      <c r="E17" s="26">
        <f>[1]Fiscal!H14</f>
        <v>1970</v>
      </c>
      <c r="F17" s="63">
        <f>[1]Monthly!BO14</f>
        <v>81</v>
      </c>
      <c r="G17" s="63">
        <f>[1]Monthly!BC14</f>
        <v>0</v>
      </c>
      <c r="H17" s="3"/>
    </row>
    <row r="18" spans="1:8" x14ac:dyDescent="0.25">
      <c r="A18" s="18" t="s">
        <v>169</v>
      </c>
      <c r="B18" s="17"/>
      <c r="C18" s="16"/>
      <c r="D18" s="26">
        <f>[1]Monthly!CA15</f>
        <v>0</v>
      </c>
      <c r="E18" s="26">
        <f>[1]Fiscal!H15</f>
        <v>0</v>
      </c>
      <c r="F18" s="63">
        <f>[1]Monthly!BO15</f>
        <v>0</v>
      </c>
      <c r="G18" s="63">
        <f>[1]Monthly!BC15</f>
        <v>0</v>
      </c>
      <c r="H18" s="3"/>
    </row>
    <row r="19" spans="1:8" x14ac:dyDescent="0.25">
      <c r="A19" s="18" t="s">
        <v>168</v>
      </c>
      <c r="B19" s="17"/>
      <c r="C19" s="16"/>
      <c r="D19" s="26">
        <f>[1]Monthly!CA16</f>
        <v>0</v>
      </c>
      <c r="E19" s="26">
        <f>[1]Fiscal!H16</f>
        <v>0</v>
      </c>
      <c r="F19" s="63">
        <f>[1]Monthly!BO16</f>
        <v>0</v>
      </c>
      <c r="G19" s="63">
        <f>[1]Monthly!BC16</f>
        <v>0</v>
      </c>
      <c r="H19" s="3"/>
    </row>
    <row r="20" spans="1:8" x14ac:dyDescent="0.25">
      <c r="A20" s="29"/>
      <c r="B20" s="81"/>
      <c r="C20" s="90" t="s">
        <v>2</v>
      </c>
      <c r="D20" s="25">
        <f>SUM(D6:D19)</f>
        <v>56674</v>
      </c>
      <c r="E20" s="25">
        <f>SUM(E6:E19)</f>
        <v>294532</v>
      </c>
      <c r="F20" s="80">
        <f>SUM(F6:F19)</f>
        <v>29648</v>
      </c>
      <c r="G20" s="80">
        <f>SUM(G6:G19)</f>
        <v>60080</v>
      </c>
      <c r="H20" s="3">
        <f>(+D20-G20)/G20</f>
        <v>-5.6691078561917442E-2</v>
      </c>
    </row>
    <row r="21" spans="1:8" x14ac:dyDescent="0.25">
      <c r="A21" s="89" t="s">
        <v>167</v>
      </c>
      <c r="B21" s="88"/>
      <c r="C21" s="87"/>
      <c r="D21" s="86">
        <f>[1]Monthly!CA18</f>
        <v>44</v>
      </c>
      <c r="E21" s="71">
        <f>[1]Fiscal!H18</f>
        <v>272</v>
      </c>
      <c r="F21" s="85">
        <f>[1]Monthly!BO18</f>
        <v>2504</v>
      </c>
      <c r="G21" s="85">
        <f>[1]Monthly!BC18</f>
        <v>0</v>
      </c>
      <c r="H21" s="3"/>
    </row>
    <row r="22" spans="1:8" x14ac:dyDescent="0.25">
      <c r="A22" s="22"/>
      <c r="B22" s="22"/>
      <c r="C22" s="21"/>
      <c r="D22" s="20"/>
      <c r="E22" s="20"/>
      <c r="F22" s="84"/>
      <c r="G22" s="84"/>
      <c r="H22" s="19"/>
    </row>
    <row r="23" spans="1:8" x14ac:dyDescent="0.25">
      <c r="A23" s="23" t="s">
        <v>166</v>
      </c>
      <c r="B23" s="22"/>
      <c r="C23" s="21"/>
      <c r="D23" s="33"/>
      <c r="E23" s="32"/>
      <c r="F23" s="32"/>
      <c r="G23" s="32"/>
      <c r="H23" s="32"/>
    </row>
    <row r="24" spans="1:8" x14ac:dyDescent="0.25">
      <c r="A24" s="18" t="s">
        <v>165</v>
      </c>
      <c r="B24" s="72"/>
      <c r="C24" s="16"/>
      <c r="D24" s="26">
        <f>[1]Monthly!CA22</f>
        <v>1481</v>
      </c>
      <c r="E24" s="26">
        <f>[1]Fiscal!H22</f>
        <v>9607</v>
      </c>
      <c r="F24" s="26">
        <f>[1]Monthly!BO22</f>
        <v>924</v>
      </c>
      <c r="G24" s="26">
        <f>[1]Monthly!BC22</f>
        <v>1236</v>
      </c>
      <c r="H24" s="3">
        <f>(+D24-G24)/G24</f>
        <v>0.1982200647249191</v>
      </c>
    </row>
    <row r="25" spans="1:8" hidden="1" x14ac:dyDescent="0.25">
      <c r="A25" s="29" t="s">
        <v>164</v>
      </c>
      <c r="B25" s="28"/>
      <c r="C25" s="27"/>
      <c r="D25" s="26">
        <f>[1]Monthly!CA23</f>
        <v>0</v>
      </c>
      <c r="E25" s="26">
        <f>[1]Fiscal!H23</f>
        <v>0</v>
      </c>
      <c r="F25" s="26">
        <f>[1]Monthly!BOI23</f>
        <v>0</v>
      </c>
      <c r="G25" s="26">
        <f>[1]Monthly!BCJ23</f>
        <v>0</v>
      </c>
      <c r="H25" s="3" t="e">
        <f>(+D25-G25)/G25</f>
        <v>#DIV/0!</v>
      </c>
    </row>
    <row r="26" spans="1:8" hidden="1" x14ac:dyDescent="0.25">
      <c r="A26" s="29" t="s">
        <v>163</v>
      </c>
      <c r="B26" s="28"/>
      <c r="C26" s="27"/>
      <c r="D26" s="26">
        <f>[1]Monthly!CA24</f>
        <v>0</v>
      </c>
      <c r="E26" s="26">
        <f>[1]Fiscal!H24</f>
        <v>0</v>
      </c>
      <c r="F26" s="26">
        <f>[1]Monthly!BOI24</f>
        <v>0</v>
      </c>
      <c r="G26" s="26">
        <f>[1]Monthly!BCJ24</f>
        <v>0</v>
      </c>
      <c r="H26" s="3" t="e">
        <f>(+D26-G26)/G26</f>
        <v>#DIV/0!</v>
      </c>
    </row>
    <row r="27" spans="1:8" x14ac:dyDescent="0.25">
      <c r="A27" s="18" t="s">
        <v>162</v>
      </c>
      <c r="B27" s="17"/>
      <c r="C27" s="16"/>
      <c r="D27" s="26">
        <f>[1]Monthly!CA25</f>
        <v>0</v>
      </c>
      <c r="E27" s="26">
        <f>[1]Fiscal!H25</f>
        <v>33</v>
      </c>
      <c r="F27" s="26">
        <f>[1]Monthly!BO25</f>
        <v>6</v>
      </c>
      <c r="G27" s="26">
        <f>[1]Monthly!BC25</f>
        <v>13</v>
      </c>
      <c r="H27" s="3">
        <f>(+D27-G27)/G27</f>
        <v>-1</v>
      </c>
    </row>
    <row r="28" spans="1:8" x14ac:dyDescent="0.25">
      <c r="A28" s="18" t="s">
        <v>161</v>
      </c>
      <c r="B28" s="17"/>
      <c r="C28" s="16"/>
      <c r="D28" s="26">
        <f>[1]Monthly!CA26</f>
        <v>0</v>
      </c>
      <c r="E28" s="26">
        <f>[1]Fiscal!H26</f>
        <v>0</v>
      </c>
      <c r="F28" s="26">
        <f>[1]Monthly!BO26</f>
        <v>0</v>
      </c>
      <c r="G28" s="26">
        <f>[1]Monthly!BC26</f>
        <v>4</v>
      </c>
      <c r="H28" s="3">
        <f>(+D28-G28)/G28</f>
        <v>-1</v>
      </c>
    </row>
    <row r="29" spans="1:8" x14ac:dyDescent="0.25">
      <c r="A29" s="18" t="s">
        <v>160</v>
      </c>
      <c r="B29" s="17"/>
      <c r="C29" s="16"/>
      <c r="D29" s="26">
        <f>[1]Monthly!CA27</f>
        <v>0</v>
      </c>
      <c r="E29" s="26">
        <f>[1]Fiscal!H27</f>
        <v>0</v>
      </c>
      <c r="F29" s="26">
        <f>[1]Monthly!BO27</f>
        <v>0</v>
      </c>
      <c r="G29" s="26">
        <f>[1]Monthly!BC27</f>
        <v>0</v>
      </c>
      <c r="H29" s="3"/>
    </row>
    <row r="30" spans="1:8" x14ac:dyDescent="0.25">
      <c r="A30" s="18" t="s">
        <v>159</v>
      </c>
      <c r="B30" s="17"/>
      <c r="C30" s="16"/>
      <c r="D30" s="26">
        <f>[1]Monthly!CA28</f>
        <v>100</v>
      </c>
      <c r="E30" s="26">
        <f>[1]Fiscal!H28</f>
        <v>403</v>
      </c>
      <c r="F30" s="26">
        <f>[1]Monthly!BO28</f>
        <v>96</v>
      </c>
      <c r="G30" s="26">
        <f>[1]Monthly!BC28</f>
        <v>22</v>
      </c>
      <c r="H30" s="3">
        <f>(+D30-G30)/G30</f>
        <v>3.5454545454545454</v>
      </c>
    </row>
    <row r="31" spans="1:8" hidden="1" x14ac:dyDescent="0.25">
      <c r="A31" s="29" t="s">
        <v>158</v>
      </c>
      <c r="B31" s="28"/>
      <c r="C31" s="27"/>
      <c r="D31" s="26">
        <f>[1]Monthly!CA30</f>
        <v>0</v>
      </c>
      <c r="E31" s="26">
        <f>[1]Fiscal!H29</f>
        <v>104</v>
      </c>
      <c r="F31" s="26">
        <f>[1]Monthly!BOI30</f>
        <v>0</v>
      </c>
      <c r="G31" s="26">
        <f>[1]Monthly!BCJ30</f>
        <v>0</v>
      </c>
      <c r="H31" s="3" t="e">
        <f>(+D31-G31)/G31</f>
        <v>#DIV/0!</v>
      </c>
    </row>
    <row r="32" spans="1:8" hidden="1" x14ac:dyDescent="0.25">
      <c r="A32" s="29" t="s">
        <v>157</v>
      </c>
      <c r="B32" s="28"/>
      <c r="C32" s="27"/>
      <c r="D32" s="26">
        <f>[1]Monthly!CA31</f>
        <v>0</v>
      </c>
      <c r="E32" s="26">
        <f>[1]Fiscal!H30</f>
        <v>0</v>
      </c>
      <c r="F32" s="26">
        <f>[1]Monthly!BOI31</f>
        <v>0</v>
      </c>
      <c r="G32" s="26">
        <f>[1]Monthly!BCJ31</f>
        <v>0</v>
      </c>
      <c r="H32" s="3" t="e">
        <f>(+D32-G32)/G32</f>
        <v>#DIV/0!</v>
      </c>
    </row>
    <row r="33" spans="1:8" hidden="1" x14ac:dyDescent="0.25">
      <c r="A33" s="29" t="s">
        <v>156</v>
      </c>
      <c r="B33" s="28"/>
      <c r="C33" s="27"/>
      <c r="D33" s="26">
        <f>[1]Monthly!CA32</f>
        <v>0</v>
      </c>
      <c r="E33" s="26">
        <f>[1]Fiscal!H31</f>
        <v>0</v>
      </c>
      <c r="F33" s="26">
        <f>[1]Monthly!BOI32</f>
        <v>0</v>
      </c>
      <c r="G33" s="26">
        <f>[1]Monthly!BCJ32</f>
        <v>0</v>
      </c>
      <c r="H33" s="3" t="e">
        <f>(+D33-G33)/G33</f>
        <v>#DIV/0!</v>
      </c>
    </row>
    <row r="34" spans="1:8" x14ac:dyDescent="0.25">
      <c r="A34" s="29" t="s">
        <v>155</v>
      </c>
      <c r="B34" s="28"/>
      <c r="C34" s="27"/>
      <c r="D34" s="26">
        <f>[1]Monthly!CA29</f>
        <v>21</v>
      </c>
      <c r="E34" s="26">
        <f>[1]Fiscal!H32</f>
        <v>0</v>
      </c>
      <c r="F34" s="26">
        <f>[1]Monthly!BO29</f>
        <v>18</v>
      </c>
      <c r="G34" s="26">
        <f>[1]Monthly!BC29</f>
        <v>0</v>
      </c>
      <c r="H34" s="3"/>
    </row>
    <row r="35" spans="1:8" x14ac:dyDescent="0.25">
      <c r="A35" s="18" t="s">
        <v>154</v>
      </c>
      <c r="B35" s="17"/>
      <c r="C35" s="16"/>
      <c r="D35" s="26">
        <f>[1]Monthly!CA33</f>
        <v>100</v>
      </c>
      <c r="E35" s="26">
        <f>[1]Fiscal!H33</f>
        <v>406</v>
      </c>
      <c r="F35" s="26">
        <f>[1]Monthly!BO33</f>
        <v>134</v>
      </c>
      <c r="G35" s="26">
        <f>[1]Monthly!BC33</f>
        <v>42</v>
      </c>
      <c r="H35" s="3">
        <f>(+D35-G35)/G35</f>
        <v>1.3809523809523809</v>
      </c>
    </row>
    <row r="36" spans="1:8" x14ac:dyDescent="0.25">
      <c r="A36" s="18" t="s">
        <v>153</v>
      </c>
      <c r="B36" s="17"/>
      <c r="C36" s="16"/>
      <c r="D36" s="26">
        <f>[1]Monthly!CA34</f>
        <v>0</v>
      </c>
      <c r="E36" s="26">
        <f>[1]Fiscal!H34</f>
        <v>1</v>
      </c>
      <c r="F36" s="26">
        <f>[1]Monthly!BO34</f>
        <v>1</v>
      </c>
      <c r="G36" s="26">
        <f>[1]Monthly!BC34</f>
        <v>0</v>
      </c>
      <c r="H36" s="3"/>
    </row>
    <row r="37" spans="1:8" x14ac:dyDescent="0.25">
      <c r="A37" s="18" t="s">
        <v>152</v>
      </c>
      <c r="B37" s="17"/>
      <c r="C37" s="16"/>
      <c r="D37" s="26">
        <f>[1]Monthly!CA35</f>
        <v>16</v>
      </c>
      <c r="E37" s="26">
        <f>[1]Fiscal!H35</f>
        <v>117</v>
      </c>
      <c r="F37" s="26">
        <f>[1]Monthly!BO35</f>
        <v>5</v>
      </c>
      <c r="G37" s="26">
        <f>[1]Monthly!BC35</f>
        <v>7</v>
      </c>
      <c r="H37" s="3">
        <f>(+D37-G37)/G37</f>
        <v>1.2857142857142858</v>
      </c>
    </row>
    <row r="38" spans="1:8" x14ac:dyDescent="0.25">
      <c r="A38" s="18" t="s">
        <v>151</v>
      </c>
      <c r="B38" s="17"/>
      <c r="C38" s="16"/>
      <c r="D38" s="26">
        <f>[1]Monthly!CA36</f>
        <v>0</v>
      </c>
      <c r="E38" s="26">
        <f>[1]Fiscal!H36</f>
        <v>0</v>
      </c>
      <c r="F38" s="26">
        <f>[1]Monthly!BO36</f>
        <v>0</v>
      </c>
      <c r="G38" s="26">
        <f>[1]Monthly!BC36</f>
        <v>0</v>
      </c>
      <c r="H38" s="3"/>
    </row>
    <row r="39" spans="1:8" x14ac:dyDescent="0.25">
      <c r="A39" s="18" t="s">
        <v>150</v>
      </c>
      <c r="B39" s="17"/>
      <c r="C39" s="16"/>
      <c r="D39" s="26">
        <f>[1]Monthly!CA37</f>
        <v>30</v>
      </c>
      <c r="E39" s="26">
        <f>[1]Fiscal!H37</f>
        <v>573</v>
      </c>
      <c r="F39" s="26">
        <f>[1]Monthly!BO37</f>
        <v>109</v>
      </c>
      <c r="G39" s="26">
        <f>[1]Monthly!BC37</f>
        <v>943</v>
      </c>
      <c r="H39" s="3">
        <f>(+D39-G39)/G39</f>
        <v>-0.96818663838812302</v>
      </c>
    </row>
    <row r="40" spans="1:8" hidden="1" x14ac:dyDescent="0.25">
      <c r="A40" s="29" t="s">
        <v>149</v>
      </c>
      <c r="B40" s="28"/>
      <c r="C40" s="27"/>
      <c r="D40" s="26">
        <f>[1]Monthly!CA38</f>
        <v>0</v>
      </c>
      <c r="E40" s="26">
        <f>[1]Fiscal!H38</f>
        <v>0</v>
      </c>
      <c r="F40" s="26">
        <f>[1]Monthly!BOI38</f>
        <v>0</v>
      </c>
      <c r="G40" s="26">
        <f>[1]Monthly!BCJ38</f>
        <v>0</v>
      </c>
      <c r="H40" s="3" t="e">
        <f>(+D40-G40)/G40</f>
        <v>#DIV/0!</v>
      </c>
    </row>
    <row r="41" spans="1:8" hidden="1" x14ac:dyDescent="0.25">
      <c r="A41" s="29" t="s">
        <v>148</v>
      </c>
      <c r="B41" s="78"/>
      <c r="C41" s="56"/>
      <c r="D41" s="26">
        <f>[1]Monthly!CA39</f>
        <v>0</v>
      </c>
      <c r="E41" s="26">
        <f>[1]Fiscal!H39</f>
        <v>0</v>
      </c>
      <c r="F41" s="26">
        <f>[1]Monthly!BOI39</f>
        <v>0</v>
      </c>
      <c r="G41" s="26">
        <f>[1]Monthly!BCJ39</f>
        <v>0</v>
      </c>
      <c r="H41" s="3" t="e">
        <f>(+D41-G41)/G41</f>
        <v>#DIV/0!</v>
      </c>
    </row>
    <row r="42" spans="1:8" x14ac:dyDescent="0.25">
      <c r="A42" s="18" t="s">
        <v>147</v>
      </c>
      <c r="B42" s="75"/>
      <c r="C42" s="83"/>
      <c r="D42" s="26">
        <f>[1]Monthly!CA41</f>
        <v>0</v>
      </c>
      <c r="E42" s="26">
        <f>[1]Fiscal!H40</f>
        <v>0</v>
      </c>
      <c r="F42" s="26">
        <f>[1]Monthly!BO41</f>
        <v>0</v>
      </c>
      <c r="G42" s="26">
        <f>[1]Monthly!BC41</f>
        <v>0</v>
      </c>
      <c r="H42" s="3"/>
    </row>
    <row r="43" spans="1:8" x14ac:dyDescent="0.25">
      <c r="A43" s="18" t="s">
        <v>146</v>
      </c>
      <c r="B43" s="75"/>
      <c r="C43" s="83"/>
      <c r="D43" s="26">
        <f>[1]Monthly!CA42</f>
        <v>11</v>
      </c>
      <c r="E43" s="26">
        <f>[1]Fiscal!H41</f>
        <v>0</v>
      </c>
      <c r="F43" s="26">
        <f>[1]Monthly!BO42</f>
        <v>6</v>
      </c>
      <c r="G43" s="26">
        <f>[1]Monthly!BC42</f>
        <v>2</v>
      </c>
      <c r="H43" s="3">
        <f>(+D43-G43)/G43</f>
        <v>4.5</v>
      </c>
    </row>
    <row r="44" spans="1:8" x14ac:dyDescent="0.25">
      <c r="A44" s="18" t="s">
        <v>145</v>
      </c>
      <c r="B44" s="75"/>
      <c r="C44" s="83"/>
      <c r="D44" s="26">
        <f>[1]Monthly!CA43</f>
        <v>9</v>
      </c>
      <c r="E44" s="26">
        <f>[1]Fiscal!H42</f>
        <v>53</v>
      </c>
      <c r="F44" s="26">
        <f>[1]Monthly!BO43</f>
        <v>0</v>
      </c>
      <c r="G44" s="26">
        <f>[1]Monthly!BC43</f>
        <v>0</v>
      </c>
      <c r="H44" s="3"/>
    </row>
    <row r="45" spans="1:8" x14ac:dyDescent="0.25">
      <c r="A45" s="18" t="s">
        <v>144</v>
      </c>
      <c r="B45" s="75"/>
      <c r="C45" s="83"/>
      <c r="D45" s="26">
        <f>[1]Monthly!CA44</f>
        <v>1113</v>
      </c>
      <c r="E45" s="26">
        <f>[1]Fiscal!H43</f>
        <v>42</v>
      </c>
      <c r="F45" s="26">
        <f>[1]Monthly!BO44</f>
        <v>350</v>
      </c>
      <c r="G45" s="26">
        <f>[1]Monthly!BC44</f>
        <v>0</v>
      </c>
      <c r="H45" s="3"/>
    </row>
    <row r="46" spans="1:8" x14ac:dyDescent="0.25">
      <c r="A46" s="18" t="s">
        <v>143</v>
      </c>
      <c r="B46" s="17"/>
      <c r="C46" s="16"/>
      <c r="D46" s="26">
        <f>[1]Monthly!CA45</f>
        <v>162</v>
      </c>
      <c r="E46" s="26">
        <f>[1]Fiscal!H44</f>
        <v>4833</v>
      </c>
      <c r="F46" s="26">
        <f>[1]Monthly!BO45</f>
        <v>65</v>
      </c>
      <c r="G46" s="26">
        <f>[1]Monthly!BC45</f>
        <v>96</v>
      </c>
      <c r="H46" s="3">
        <f>(+D46-G46)/G46</f>
        <v>0.6875</v>
      </c>
    </row>
    <row r="47" spans="1:8" x14ac:dyDescent="0.25">
      <c r="A47" s="18" t="s">
        <v>142</v>
      </c>
      <c r="B47" s="17"/>
      <c r="C47" s="16"/>
      <c r="D47" s="26">
        <f>[1]Monthly!CA46</f>
        <v>30</v>
      </c>
      <c r="E47" s="26">
        <f>[1]Fiscal!H45</f>
        <v>630</v>
      </c>
      <c r="F47" s="26">
        <f>[1]Monthly!BO46</f>
        <v>25</v>
      </c>
      <c r="G47" s="26">
        <f>[1]Monthly!BC46</f>
        <v>50</v>
      </c>
      <c r="H47" s="3">
        <f>(+D47-G47)/G47</f>
        <v>-0.4</v>
      </c>
    </row>
    <row r="48" spans="1:8" hidden="1" x14ac:dyDescent="0.25">
      <c r="A48" s="29" t="s">
        <v>141</v>
      </c>
      <c r="B48" s="28"/>
      <c r="C48" s="27"/>
      <c r="D48" s="26">
        <f>[1]Monthly!CA47</f>
        <v>0</v>
      </c>
      <c r="E48" s="26">
        <f>[1]Fiscal!H46</f>
        <v>276</v>
      </c>
      <c r="F48" s="26">
        <f>[1]Monthly!BOI47</f>
        <v>0</v>
      </c>
      <c r="G48" s="26">
        <f>[1]Monthly!BCJ47</f>
        <v>0</v>
      </c>
      <c r="H48" s="3" t="e">
        <f>(+D48-G48)/G48</f>
        <v>#DIV/0!</v>
      </c>
    </row>
    <row r="49" spans="1:8" x14ac:dyDescent="0.25">
      <c r="A49" s="18" t="s">
        <v>140</v>
      </c>
      <c r="B49" s="17"/>
      <c r="C49" s="16"/>
      <c r="D49" s="26">
        <f>[1]Monthly!CA48</f>
        <v>0</v>
      </c>
      <c r="E49" s="26">
        <f>[1]Fiscal!H47</f>
        <v>0</v>
      </c>
      <c r="F49" s="26">
        <f>[1]Monthly!BO48</f>
        <v>0</v>
      </c>
      <c r="G49" s="26">
        <f>[1]Monthly!BC48</f>
        <v>0</v>
      </c>
      <c r="H49" s="3"/>
    </row>
    <row r="50" spans="1:8" hidden="1" x14ac:dyDescent="0.25">
      <c r="A50" s="29" t="s">
        <v>139</v>
      </c>
      <c r="B50" s="28"/>
      <c r="C50" s="27"/>
      <c r="D50" s="26">
        <f>[1]Monthly!CA50</f>
        <v>0</v>
      </c>
      <c r="E50" s="26">
        <f>[1]Fiscal!H48</f>
        <v>0</v>
      </c>
      <c r="F50" s="26">
        <f>[1]Monthly!BOI50</f>
        <v>0</v>
      </c>
      <c r="G50" s="26">
        <f>[1]Monthly!BCJ50</f>
        <v>0</v>
      </c>
      <c r="H50" s="3"/>
    </row>
    <row r="51" spans="1:8" hidden="1" x14ac:dyDescent="0.25">
      <c r="A51" s="82" t="s">
        <v>138</v>
      </c>
      <c r="B51" s="28"/>
      <c r="C51" s="27"/>
      <c r="D51" s="26">
        <f>[1]Monthly!CA51</f>
        <v>0</v>
      </c>
      <c r="E51" s="26">
        <f>[1]Fiscal!H49</f>
        <v>0</v>
      </c>
      <c r="F51" s="26">
        <f>[1]Monthly!BOI51</f>
        <v>0</v>
      </c>
      <c r="G51" s="26">
        <f>[1]Monthly!BCJ51</f>
        <v>0</v>
      </c>
      <c r="H51" s="3"/>
    </row>
    <row r="52" spans="1:8" x14ac:dyDescent="0.25">
      <c r="A52" s="18" t="s">
        <v>137</v>
      </c>
      <c r="B52" s="17"/>
      <c r="C52" s="16"/>
      <c r="D52" s="26">
        <f>[1]Monthly!CA52</f>
        <v>2</v>
      </c>
      <c r="E52" s="26">
        <f>[1]Fiscal!H50</f>
        <v>0</v>
      </c>
      <c r="F52" s="26">
        <f>[1]Monthly!BO52</f>
        <v>2</v>
      </c>
      <c r="G52" s="26" t="str">
        <f>[1]Monthly!BC52</f>
        <v>unavailable</v>
      </c>
      <c r="H52" s="3"/>
    </row>
    <row r="53" spans="1:8" x14ac:dyDescent="0.25">
      <c r="A53" s="18" t="s">
        <v>136</v>
      </c>
      <c r="B53" s="17"/>
      <c r="C53" s="16"/>
      <c r="D53" s="26">
        <f>[1]Monthly!CA53</f>
        <v>0</v>
      </c>
      <c r="E53" s="26">
        <f>[1]Fiscal!H51</f>
        <v>0</v>
      </c>
      <c r="F53" s="26">
        <f>[1]Monthly!BO53</f>
        <v>25</v>
      </c>
      <c r="G53" s="26">
        <f>[1]Monthly!BC53</f>
        <v>27</v>
      </c>
      <c r="H53" s="3">
        <f>(+D53-G53)/G53</f>
        <v>-1</v>
      </c>
    </row>
    <row r="54" spans="1:8" x14ac:dyDescent="0.25">
      <c r="A54" s="18" t="s">
        <v>135</v>
      </c>
      <c r="B54" s="17"/>
      <c r="C54" s="16"/>
      <c r="D54" s="26">
        <f>[1]Monthly!CA54</f>
        <v>64</v>
      </c>
      <c r="E54" s="26">
        <f>[1]Fiscal!H52</f>
        <v>13</v>
      </c>
      <c r="F54" s="26">
        <f>[1]Monthly!BO54</f>
        <v>121</v>
      </c>
      <c r="G54" s="26">
        <f>[1]Monthly!BC54</f>
        <v>63</v>
      </c>
      <c r="H54" s="3">
        <f>(+D54-G54)/G54</f>
        <v>1.5873015873015872E-2</v>
      </c>
    </row>
    <row r="55" spans="1:8" hidden="1" x14ac:dyDescent="0.25">
      <c r="A55" s="29" t="s">
        <v>134</v>
      </c>
      <c r="B55" s="28"/>
      <c r="C55" s="27"/>
      <c r="D55" s="26">
        <f>[1]Monthly!CA55</f>
        <v>0</v>
      </c>
      <c r="E55" s="26">
        <f>[1]Fiscal!H53</f>
        <v>0</v>
      </c>
      <c r="F55" s="26">
        <f>[1]Monthly!BOI55</f>
        <v>0</v>
      </c>
      <c r="G55" s="26">
        <f>[1]Monthly!BCJ55</f>
        <v>0</v>
      </c>
      <c r="H55" s="3" t="e">
        <f>(+D55-G55)/G55</f>
        <v>#DIV/0!</v>
      </c>
    </row>
    <row r="56" spans="1:8" x14ac:dyDescent="0.25">
      <c r="A56" s="18" t="s">
        <v>133</v>
      </c>
      <c r="B56" s="17"/>
      <c r="C56" s="16"/>
      <c r="D56" s="26">
        <f>[1]Monthly!CA56</f>
        <v>2</v>
      </c>
      <c r="E56" s="26">
        <f>[1]Fiscal!H54</f>
        <v>542</v>
      </c>
      <c r="F56" s="26">
        <f>[1]Monthly!BO56</f>
        <v>0</v>
      </c>
      <c r="G56" s="26">
        <f>[1]Monthly!BC56</f>
        <v>0</v>
      </c>
      <c r="H56" s="3"/>
    </row>
    <row r="57" spans="1:8" x14ac:dyDescent="0.25">
      <c r="A57" s="18" t="s">
        <v>132</v>
      </c>
      <c r="B57" s="17"/>
      <c r="C57" s="16"/>
      <c r="D57" s="26">
        <f>[1]Monthly!CA57</f>
        <v>7</v>
      </c>
      <c r="E57" s="26">
        <f>[1]Fiscal!H55</f>
        <v>0</v>
      </c>
      <c r="F57" s="26">
        <f>[1]Monthly!BO57</f>
        <v>0</v>
      </c>
      <c r="G57" s="26">
        <f>[1]Monthly!BC57</f>
        <v>10</v>
      </c>
      <c r="H57" s="3">
        <f>(+D57-G57)/G57</f>
        <v>-0.3</v>
      </c>
    </row>
    <row r="58" spans="1:8" hidden="1" x14ac:dyDescent="0.25">
      <c r="A58" s="29" t="s">
        <v>131</v>
      </c>
      <c r="B58" s="28"/>
      <c r="C58" s="27"/>
      <c r="D58" s="26">
        <f>[1]Monthly!CA59</f>
        <v>0</v>
      </c>
      <c r="E58" s="26">
        <f>[1]Fiscal!H56</f>
        <v>17</v>
      </c>
      <c r="F58" s="26">
        <f>[1]Monthly!BOI59</f>
        <v>0</v>
      </c>
      <c r="G58" s="26">
        <f>[1]Monthly!BCJ59</f>
        <v>0</v>
      </c>
      <c r="H58" s="3" t="e">
        <f>(+D58-G58)/G58</f>
        <v>#DIV/0!</v>
      </c>
    </row>
    <row r="59" spans="1:8" hidden="1" x14ac:dyDescent="0.25">
      <c r="A59" s="29" t="s">
        <v>130</v>
      </c>
      <c r="B59" s="28"/>
      <c r="C59" s="27"/>
      <c r="D59" s="26">
        <f>[1]Monthly!CA60</f>
        <v>0</v>
      </c>
      <c r="E59" s="26">
        <f>[1]Fiscal!H57</f>
        <v>54</v>
      </c>
      <c r="F59" s="26">
        <f>[1]Monthly!BOI60</f>
        <v>0</v>
      </c>
      <c r="G59" s="26">
        <f>[1]Monthly!BCJ60</f>
        <v>0</v>
      </c>
      <c r="H59" s="3" t="e">
        <f>(+D59-G59)/G59</f>
        <v>#DIV/0!</v>
      </c>
    </row>
    <row r="60" spans="1:8" x14ac:dyDescent="0.25">
      <c r="A60" s="18" t="s">
        <v>129</v>
      </c>
      <c r="B60" s="17"/>
      <c r="C60" s="16"/>
      <c r="D60" s="26">
        <f>[1]Monthly!CA62</f>
        <v>1344</v>
      </c>
      <c r="E60" s="26">
        <f>[1]Fiscal!H58</f>
        <v>0</v>
      </c>
      <c r="F60" s="26">
        <f>[1]Monthly!BO62</f>
        <v>213</v>
      </c>
      <c r="G60" s="26">
        <f>[1]Monthly!BC62</f>
        <v>0</v>
      </c>
      <c r="H60" s="3"/>
    </row>
    <row r="61" spans="1:8" x14ac:dyDescent="0.25">
      <c r="A61" s="18" t="s">
        <v>128</v>
      </c>
      <c r="B61" s="17"/>
      <c r="C61" s="16"/>
      <c r="D61" s="26">
        <f>[1]Monthly!CA63</f>
        <v>49</v>
      </c>
      <c r="E61" s="26">
        <f>[1]Fiscal!H59</f>
        <v>0</v>
      </c>
      <c r="F61" s="26">
        <f>[1]Monthly!BO63</f>
        <v>48</v>
      </c>
      <c r="G61" s="26">
        <f>[1]Monthly!BC63</f>
        <v>142</v>
      </c>
      <c r="H61" s="3">
        <f>(+D61-G61)/G61</f>
        <v>-0.65492957746478875</v>
      </c>
    </row>
    <row r="62" spans="1:8" x14ac:dyDescent="0.25">
      <c r="A62" s="18" t="s">
        <v>127</v>
      </c>
      <c r="B62" s="17"/>
      <c r="C62" s="16"/>
      <c r="D62" s="26">
        <f>[1]Monthly!CA64</f>
        <v>29</v>
      </c>
      <c r="E62" s="26">
        <f>[1]Fiscal!H60</f>
        <v>0</v>
      </c>
      <c r="F62" s="26">
        <f>[1]Monthly!BO64</f>
        <v>29</v>
      </c>
      <c r="G62" s="26">
        <f>[1]Monthly!BC64</f>
        <v>43</v>
      </c>
      <c r="H62" s="3">
        <f>(+D62-G62)/G62</f>
        <v>-0.32558139534883723</v>
      </c>
    </row>
    <row r="63" spans="1:8" x14ac:dyDescent="0.25">
      <c r="A63" s="18" t="s">
        <v>126</v>
      </c>
      <c r="B63" s="17"/>
      <c r="C63" s="16"/>
      <c r="D63" s="26">
        <f>[1]Monthly!CA65</f>
        <v>137</v>
      </c>
      <c r="E63" s="26">
        <f>[1]Fiscal!H61</f>
        <v>0</v>
      </c>
      <c r="F63" s="26">
        <f>[1]Monthly!BO65</f>
        <v>173</v>
      </c>
      <c r="G63" s="26">
        <f>[1]Monthly!BC65</f>
        <v>90</v>
      </c>
      <c r="H63" s="3">
        <f>(+D63-G63)/G63</f>
        <v>0.52222222222222225</v>
      </c>
    </row>
    <row r="64" spans="1:8" x14ac:dyDescent="0.25">
      <c r="A64" s="29"/>
      <c r="B64" s="81"/>
      <c r="C64" s="81" t="s">
        <v>2</v>
      </c>
      <c r="D64" s="25">
        <f>SUM(D24:D63)</f>
        <v>4707</v>
      </c>
      <c r="E64" s="25">
        <f>SUM(E24:E63)-451</f>
        <v>17253</v>
      </c>
      <c r="F64" s="25">
        <f>SUM(F24:F63)</f>
        <v>2350</v>
      </c>
      <c r="G64" s="25">
        <f>SUM(G24:G63)</f>
        <v>2790</v>
      </c>
      <c r="H64" s="3">
        <f>(+D64-G64)/G64</f>
        <v>0.68709677419354842</v>
      </c>
    </row>
    <row r="65" spans="1:8" x14ac:dyDescent="0.25">
      <c r="A65" s="11"/>
      <c r="B65" s="10"/>
      <c r="C65" s="10" t="s">
        <v>125</v>
      </c>
      <c r="D65" s="25">
        <f>SUM(D64,D20)</f>
        <v>61381</v>
      </c>
      <c r="E65" s="25">
        <f>SUM(E64,E20)</f>
        <v>311785</v>
      </c>
      <c r="F65" s="80">
        <f>SUM(F64,F20)</f>
        <v>31998</v>
      </c>
      <c r="G65" s="80">
        <f>SUM(G64,G20)</f>
        <v>62870</v>
      </c>
      <c r="H65" s="3">
        <f>(+D65-G65)/G65</f>
        <v>-2.3683791951646254E-2</v>
      </c>
    </row>
    <row r="66" spans="1:8" x14ac:dyDescent="0.25">
      <c r="A66" s="7"/>
      <c r="B66" s="7"/>
      <c r="C66" s="7"/>
      <c r="D66" s="7"/>
      <c r="E66" s="7"/>
      <c r="F66" s="79"/>
      <c r="G66" s="79"/>
      <c r="H66" s="7"/>
    </row>
    <row r="67" spans="1:8" x14ac:dyDescent="0.25">
      <c r="A67" s="22"/>
      <c r="B67" s="22"/>
      <c r="C67" s="21"/>
      <c r="D67" s="32" t="s">
        <v>48</v>
      </c>
      <c r="E67" s="32" t="s">
        <v>47</v>
      </c>
      <c r="F67" s="33" t="s">
        <v>46</v>
      </c>
      <c r="G67" s="33" t="s">
        <v>46</v>
      </c>
      <c r="H67" s="34" t="s">
        <v>45</v>
      </c>
    </row>
    <row r="68" spans="1:8" x14ac:dyDescent="0.25">
      <c r="A68" s="23" t="s">
        <v>124</v>
      </c>
      <c r="B68" s="22"/>
      <c r="C68" s="21"/>
      <c r="D68" s="32" t="s">
        <v>43</v>
      </c>
      <c r="E68" s="32" t="s">
        <v>42</v>
      </c>
      <c r="F68" s="33" t="s">
        <v>41</v>
      </c>
      <c r="G68" s="32">
        <v>2019</v>
      </c>
      <c r="H68" s="32" t="s">
        <v>40</v>
      </c>
    </row>
    <row r="69" spans="1:8" x14ac:dyDescent="0.25">
      <c r="A69" s="18" t="s">
        <v>22</v>
      </c>
      <c r="B69" s="17"/>
      <c r="C69" s="16"/>
      <c r="D69" s="12">
        <f>[1]Monthly!CA71</f>
        <v>5451</v>
      </c>
      <c r="E69" s="26">
        <f>[1]Fiscal!H71</f>
        <v>26191</v>
      </c>
      <c r="F69" s="26">
        <f>[1]Monthly!BO71</f>
        <v>5483</v>
      </c>
      <c r="G69" s="26">
        <f>[1]Monthly!BC71</f>
        <v>4610</v>
      </c>
      <c r="H69" s="3">
        <f>(+D69-G69)/G69</f>
        <v>0.18242950108459871</v>
      </c>
    </row>
    <row r="70" spans="1:8" x14ac:dyDescent="0.25">
      <c r="A70" s="18" t="s">
        <v>21</v>
      </c>
      <c r="B70" s="17"/>
      <c r="C70" s="16"/>
      <c r="D70" s="12">
        <f>[1]Monthly!CA72</f>
        <v>41</v>
      </c>
      <c r="E70" s="26">
        <f>[1]Fiscal!H72</f>
        <v>210</v>
      </c>
      <c r="F70" s="26">
        <f>[1]Monthly!BO72</f>
        <v>40</v>
      </c>
      <c r="G70" s="26">
        <f>[1]Monthly!BC72</f>
        <v>46</v>
      </c>
      <c r="H70" s="3">
        <f>(+D70-G70)/G70</f>
        <v>-0.10869565217391304</v>
      </c>
    </row>
    <row r="71" spans="1:8" x14ac:dyDescent="0.25">
      <c r="A71" s="18" t="s">
        <v>20</v>
      </c>
      <c r="B71" s="17"/>
      <c r="C71" s="16"/>
      <c r="D71" s="12">
        <f>[1]Monthly!CA73</f>
        <v>176</v>
      </c>
      <c r="E71" s="26">
        <f>[1]Fiscal!H73</f>
        <v>816</v>
      </c>
      <c r="F71" s="26">
        <f>[1]Monthly!BO73</f>
        <v>145</v>
      </c>
      <c r="G71" s="26">
        <f>[1]Monthly!BC73</f>
        <v>154</v>
      </c>
      <c r="H71" s="3">
        <f>(+D71-G71)/G71</f>
        <v>0.14285714285714285</v>
      </c>
    </row>
    <row r="72" spans="1:8" x14ac:dyDescent="0.25">
      <c r="A72" s="18" t="s">
        <v>19</v>
      </c>
      <c r="B72" s="17"/>
      <c r="C72" s="16"/>
      <c r="D72" s="12">
        <f>[1]Monthly!CA74</f>
        <v>160</v>
      </c>
      <c r="E72" s="26">
        <f>[1]Fiscal!H74</f>
        <v>748</v>
      </c>
      <c r="F72" s="26">
        <f>[1]Monthly!BO74</f>
        <v>176</v>
      </c>
      <c r="G72" s="26">
        <f>[1]Monthly!BC74</f>
        <v>147</v>
      </c>
      <c r="H72" s="3">
        <f>(+D72-G72)/G72</f>
        <v>8.8435374149659865E-2</v>
      </c>
    </row>
    <row r="73" spans="1:8" x14ac:dyDescent="0.25">
      <c r="A73" s="18" t="s">
        <v>18</v>
      </c>
      <c r="B73" s="17"/>
      <c r="C73" s="16"/>
      <c r="D73" s="12">
        <f>[1]Monthly!CA75</f>
        <v>44</v>
      </c>
      <c r="E73" s="26">
        <f>[1]Fiscal!H75</f>
        <v>86</v>
      </c>
      <c r="F73" s="26">
        <f>[1]Monthly!BO75</f>
        <v>31</v>
      </c>
      <c r="G73" s="26">
        <f>[1]Monthly!BC75</f>
        <v>30</v>
      </c>
      <c r="H73" s="3">
        <f>(+D73-G73)/G73</f>
        <v>0.46666666666666667</v>
      </c>
    </row>
    <row r="74" spans="1:8" x14ac:dyDescent="0.25">
      <c r="A74" s="18" t="s">
        <v>17</v>
      </c>
      <c r="B74" s="17"/>
      <c r="C74" s="16"/>
      <c r="D74" s="12">
        <f>[1]Monthly!CA76</f>
        <v>32</v>
      </c>
      <c r="E74" s="26">
        <f>[1]Fiscal!H76</f>
        <v>211</v>
      </c>
      <c r="F74" s="26">
        <f>[1]Monthly!BO76</f>
        <v>43</v>
      </c>
      <c r="G74" s="26">
        <f>[1]Monthly!BC76</f>
        <v>68</v>
      </c>
      <c r="H74" s="3">
        <f>(+D74-G74)/G74</f>
        <v>-0.52941176470588236</v>
      </c>
    </row>
    <row r="75" spans="1:8" x14ac:dyDescent="0.25">
      <c r="A75" s="18" t="s">
        <v>16</v>
      </c>
      <c r="B75" s="17"/>
      <c r="C75" s="16"/>
      <c r="D75" s="12">
        <f>[1]Monthly!CA77</f>
        <v>73</v>
      </c>
      <c r="E75" s="26">
        <f>[1]Fiscal!H77</f>
        <v>352</v>
      </c>
      <c r="F75" s="26">
        <f>[1]Monthly!BO77</f>
        <v>57</v>
      </c>
      <c r="G75" s="26">
        <f>[1]Monthly!BC77</f>
        <v>62</v>
      </c>
      <c r="H75" s="3">
        <f>(+D75-G75)/G75</f>
        <v>0.17741935483870969</v>
      </c>
    </row>
    <row r="76" spans="1:8" x14ac:dyDescent="0.25">
      <c r="A76" s="18" t="s">
        <v>15</v>
      </c>
      <c r="B76" s="17"/>
      <c r="C76" s="16"/>
      <c r="D76" s="12">
        <f>[1]Monthly!CA78</f>
        <v>0</v>
      </c>
      <c r="E76" s="26">
        <f>[1]Fiscal!H78</f>
        <v>0</v>
      </c>
      <c r="F76" s="26">
        <f>[1]Monthly!BO78</f>
        <v>1</v>
      </c>
      <c r="G76" s="26">
        <f>[1]Monthly!BC78</f>
        <v>8</v>
      </c>
      <c r="H76" s="3">
        <f>(+D76-G76)/G76</f>
        <v>-1</v>
      </c>
    </row>
    <row r="77" spans="1:8" x14ac:dyDescent="0.25">
      <c r="A77" s="11"/>
      <c r="B77" s="14"/>
      <c r="C77" s="31" t="s">
        <v>2</v>
      </c>
      <c r="D77" s="25">
        <f>SUM(D69:D76)</f>
        <v>5977</v>
      </c>
      <c r="E77" s="25">
        <f>SUM(E69:E76)</f>
        <v>28614</v>
      </c>
      <c r="F77" s="25">
        <f>SUM(F69:F76)</f>
        <v>5976</v>
      </c>
      <c r="G77" s="25">
        <f>SUM(G69:G76)</f>
        <v>5125</v>
      </c>
      <c r="H77" s="3">
        <f>(+D77-G77)/G77</f>
        <v>0.1662439024390244</v>
      </c>
    </row>
    <row r="78" spans="1:8" x14ac:dyDescent="0.25">
      <c r="A78" s="22"/>
      <c r="B78" s="22"/>
      <c r="C78" s="21"/>
      <c r="D78" s="20"/>
      <c r="E78" s="20"/>
      <c r="F78" s="20"/>
      <c r="G78" s="20"/>
      <c r="H78" s="24"/>
    </row>
    <row r="79" spans="1:8" x14ac:dyDescent="0.25">
      <c r="A79" s="23" t="s">
        <v>123</v>
      </c>
      <c r="B79" s="22"/>
      <c r="C79" s="21"/>
      <c r="D79" s="32"/>
      <c r="E79" s="32"/>
      <c r="F79" s="33"/>
      <c r="G79" s="33"/>
      <c r="H79" s="32"/>
    </row>
    <row r="80" spans="1:8" x14ac:dyDescent="0.25">
      <c r="A80" s="18" t="s">
        <v>22</v>
      </c>
      <c r="B80" s="17"/>
      <c r="C80" s="16"/>
      <c r="D80" s="26">
        <f>[1]Monthly!CA80</f>
        <v>5751</v>
      </c>
      <c r="E80" s="26">
        <f>[1]Fiscal!H80</f>
        <v>27353</v>
      </c>
      <c r="F80" s="26">
        <f>[1]Monthly!BO80</f>
        <v>6226</v>
      </c>
      <c r="G80" s="26">
        <f>[1]Monthly!BC80</f>
        <v>5683</v>
      </c>
      <c r="H80" s="3">
        <f>(+D80-G80)/G80</f>
        <v>1.1965511173675876E-2</v>
      </c>
    </row>
    <row r="81" spans="1:8" x14ac:dyDescent="0.25">
      <c r="A81" s="18" t="s">
        <v>21</v>
      </c>
      <c r="B81" s="17"/>
      <c r="C81" s="16"/>
      <c r="D81" s="26">
        <f>[1]Monthly!CA81</f>
        <v>90</v>
      </c>
      <c r="E81" s="26">
        <f>[1]Fiscal!H81</f>
        <v>423</v>
      </c>
      <c r="F81" s="26">
        <f>[1]Monthly!BO81</f>
        <v>76</v>
      </c>
      <c r="G81" s="26">
        <f>[1]Monthly!BC81</f>
        <v>104</v>
      </c>
      <c r="H81" s="3">
        <f>(+D81-G81)/G81</f>
        <v>-0.13461538461538461</v>
      </c>
    </row>
    <row r="82" spans="1:8" x14ac:dyDescent="0.25">
      <c r="A82" s="18" t="s">
        <v>20</v>
      </c>
      <c r="B82" s="17"/>
      <c r="C82" s="16"/>
      <c r="D82" s="26">
        <f>[1]Monthly!CA82</f>
        <v>92</v>
      </c>
      <c r="E82" s="26">
        <f>[1]Fiscal!H82</f>
        <v>345</v>
      </c>
      <c r="F82" s="26">
        <f>[1]Monthly!BO82</f>
        <v>69</v>
      </c>
      <c r="G82" s="26">
        <f>[1]Monthly!BC82</f>
        <v>108</v>
      </c>
      <c r="H82" s="3">
        <f>(+D82-G82)/G82</f>
        <v>-0.14814814814814814</v>
      </c>
    </row>
    <row r="83" spans="1:8" x14ac:dyDescent="0.25">
      <c r="A83" s="18" t="s">
        <v>19</v>
      </c>
      <c r="B83" s="17"/>
      <c r="C83" s="16"/>
      <c r="D83" s="26">
        <f>[1]Monthly!CA83</f>
        <v>114</v>
      </c>
      <c r="E83" s="26">
        <f>[1]Fiscal!H83</f>
        <v>475</v>
      </c>
      <c r="F83" s="26">
        <f>[1]Monthly!BO83</f>
        <v>216</v>
      </c>
      <c r="G83" s="26">
        <f>[1]Monthly!BC83</f>
        <v>137</v>
      </c>
      <c r="H83" s="3">
        <f>(+D83-G83)/G83</f>
        <v>-0.16788321167883211</v>
      </c>
    </row>
    <row r="84" spans="1:8" x14ac:dyDescent="0.25">
      <c r="A84" s="18" t="s">
        <v>18</v>
      </c>
      <c r="B84" s="17"/>
      <c r="C84" s="16"/>
      <c r="D84" s="26">
        <f>[1]Monthly!CA84</f>
        <v>11</v>
      </c>
      <c r="E84" s="26">
        <f>[1]Fiscal!H84</f>
        <v>40</v>
      </c>
      <c r="F84" s="26">
        <f>[1]Monthly!BO84</f>
        <v>38</v>
      </c>
      <c r="G84" s="26">
        <f>[1]Monthly!BC84</f>
        <v>6</v>
      </c>
      <c r="H84" s="3">
        <f>(+D84-G84)/G84</f>
        <v>0.83333333333333337</v>
      </c>
    </row>
    <row r="85" spans="1:8" x14ac:dyDescent="0.25">
      <c r="A85" s="18" t="s">
        <v>17</v>
      </c>
      <c r="B85" s="17"/>
      <c r="C85" s="16"/>
      <c r="D85" s="26">
        <f>[1]Monthly!CA85</f>
        <v>67</v>
      </c>
      <c r="E85" s="26">
        <f>[1]Fiscal!H85</f>
        <v>425</v>
      </c>
      <c r="F85" s="26">
        <f>[1]Monthly!BO85</f>
        <v>82</v>
      </c>
      <c r="G85" s="26">
        <f>[1]Monthly!BC85</f>
        <v>87</v>
      </c>
      <c r="H85" s="3">
        <f>(+D85-G85)/G85</f>
        <v>-0.22988505747126436</v>
      </c>
    </row>
    <row r="86" spans="1:8" x14ac:dyDescent="0.25">
      <c r="A86" s="18" t="s">
        <v>16</v>
      </c>
      <c r="B86" s="17"/>
      <c r="C86" s="16"/>
      <c r="D86" s="26">
        <f>[1]Monthly!CA86</f>
        <v>26</v>
      </c>
      <c r="E86" s="26">
        <f>[1]Fiscal!H86</f>
        <v>116</v>
      </c>
      <c r="F86" s="26">
        <f>[1]Monthly!BO86</f>
        <v>35</v>
      </c>
      <c r="G86" s="26">
        <f>[1]Monthly!BC86</f>
        <v>36</v>
      </c>
      <c r="H86" s="3">
        <f>(+D86-G86)/G86</f>
        <v>-0.27777777777777779</v>
      </c>
    </row>
    <row r="87" spans="1:8" x14ac:dyDescent="0.25">
      <c r="A87" s="18" t="s">
        <v>15</v>
      </c>
      <c r="B87" s="17"/>
      <c r="C87" s="16"/>
      <c r="D87" s="26">
        <f>[1]Monthly!CA87</f>
        <v>0</v>
      </c>
      <c r="E87" s="26">
        <f>[1]Fiscal!H87</f>
        <v>0</v>
      </c>
      <c r="F87" s="26">
        <f>[1]Monthly!BO87</f>
        <v>0</v>
      </c>
      <c r="G87" s="26">
        <f>[1]Monthly!BC87</f>
        <v>4</v>
      </c>
      <c r="H87" s="3">
        <f>(+D87-G87)/G87</f>
        <v>-1</v>
      </c>
    </row>
    <row r="88" spans="1:8" x14ac:dyDescent="0.25">
      <c r="A88" s="11"/>
      <c r="B88" s="14"/>
      <c r="C88" s="31" t="s">
        <v>2</v>
      </c>
      <c r="D88" s="25">
        <f>SUM(D80:D87)</f>
        <v>6151</v>
      </c>
      <c r="E88" s="25">
        <f>SUM(E80:E87)</f>
        <v>29177</v>
      </c>
      <c r="F88" s="25">
        <f>SUM(F80:F87)</f>
        <v>6742</v>
      </c>
      <c r="G88" s="25">
        <f>SUM(G80:G87)</f>
        <v>6165</v>
      </c>
      <c r="H88" s="3">
        <f>(+D88-G88)/G88</f>
        <v>-2.2708840227088404E-3</v>
      </c>
    </row>
    <row r="89" spans="1:8" x14ac:dyDescent="0.25">
      <c r="A89" s="22"/>
      <c r="B89" s="22"/>
      <c r="C89" s="21"/>
      <c r="D89" s="20"/>
      <c r="E89" s="20"/>
      <c r="F89" s="20"/>
      <c r="G89" s="20"/>
      <c r="H89" s="19"/>
    </row>
    <row r="90" spans="1:8" x14ac:dyDescent="0.25">
      <c r="A90" s="76" t="s">
        <v>122</v>
      </c>
      <c r="B90" s="17"/>
      <c r="C90" s="16"/>
      <c r="D90" s="26">
        <f>[1]Monthly!CA88</f>
        <v>10896</v>
      </c>
      <c r="E90" s="26">
        <f>[1]Fiscal!H88</f>
        <v>50349</v>
      </c>
      <c r="F90" s="26">
        <f>[1]Monthly!BO88</f>
        <v>13076</v>
      </c>
      <c r="G90" s="26">
        <f>[1]Monthly!BC88</f>
        <v>9880</v>
      </c>
      <c r="H90" s="3">
        <f>(+D90-G90)/G90</f>
        <v>0.10283400809716599</v>
      </c>
    </row>
    <row r="91" spans="1:8" x14ac:dyDescent="0.25">
      <c r="A91" s="23"/>
      <c r="B91" s="22"/>
      <c r="C91" s="21"/>
      <c r="D91" s="20"/>
      <c r="E91" s="20"/>
      <c r="F91" s="20"/>
      <c r="G91" s="20"/>
      <c r="H91" s="24"/>
    </row>
    <row r="92" spans="1:8" x14ac:dyDescent="0.25">
      <c r="A92" s="23" t="s">
        <v>121</v>
      </c>
      <c r="B92" s="22"/>
      <c r="C92" s="21"/>
      <c r="D92" s="20"/>
      <c r="E92" s="73"/>
      <c r="F92" s="20"/>
      <c r="G92" s="20"/>
      <c r="H92" s="24"/>
    </row>
    <row r="93" spans="1:8" x14ac:dyDescent="0.25">
      <c r="A93" s="76" t="s">
        <v>120</v>
      </c>
      <c r="B93" s="17"/>
      <c r="C93" s="16"/>
      <c r="D93" s="12">
        <f>[1]Monthly!CA91</f>
        <v>19</v>
      </c>
      <c r="E93" s="12">
        <f>[1]Fiscal!H91</f>
        <v>79</v>
      </c>
      <c r="F93" s="26">
        <f>[1]Monthly!BO91</f>
        <v>17</v>
      </c>
      <c r="G93" s="26">
        <f>[1]Monthly!BC91</f>
        <v>34</v>
      </c>
      <c r="H93" s="3">
        <f>(+D93-G93)/G93</f>
        <v>-0.44117647058823528</v>
      </c>
    </row>
    <row r="94" spans="1:8" x14ac:dyDescent="0.25">
      <c r="A94" s="15" t="s">
        <v>118</v>
      </c>
      <c r="B94" s="74"/>
      <c r="C94" s="13"/>
      <c r="D94" s="12">
        <f>[1]Monthly!CA92</f>
        <v>53</v>
      </c>
      <c r="E94" s="12">
        <f>[1]Fiscal!H92</f>
        <v>204</v>
      </c>
      <c r="F94" s="26">
        <f>[1]Monthly!BO92</f>
        <v>27</v>
      </c>
      <c r="G94" s="26">
        <f>[1]Monthly!BC92</f>
        <v>35</v>
      </c>
      <c r="H94" s="3">
        <f>(+D94-G94)/G94</f>
        <v>0.51428571428571423</v>
      </c>
    </row>
    <row r="95" spans="1:8" x14ac:dyDescent="0.25">
      <c r="A95" s="15" t="s">
        <v>117</v>
      </c>
      <c r="B95" s="74"/>
      <c r="C95" s="13"/>
      <c r="D95" s="12">
        <f>[1]Monthly!CA93</f>
        <v>0</v>
      </c>
      <c r="E95" s="12">
        <f>[1]Fiscal!H93</f>
        <v>0</v>
      </c>
      <c r="F95" s="26">
        <f>[1]Monthly!BO93</f>
        <v>0</v>
      </c>
      <c r="G95" s="26">
        <f>[1]Monthly!BC93</f>
        <v>0</v>
      </c>
      <c r="H95" s="3"/>
    </row>
    <row r="96" spans="1:8" x14ac:dyDescent="0.25">
      <c r="A96" s="11" t="s">
        <v>116</v>
      </c>
      <c r="B96" s="74"/>
      <c r="C96" s="13"/>
      <c r="D96" s="12">
        <f>[1]Monthly!CA94</f>
        <v>0</v>
      </c>
      <c r="E96" s="12">
        <f>[1]Fiscal!H94</f>
        <v>0</v>
      </c>
      <c r="F96" s="26">
        <f>[1]Monthly!BO94</f>
        <v>0</v>
      </c>
      <c r="G96" s="26">
        <f>[1]Monthly!BC94</f>
        <v>1</v>
      </c>
      <c r="H96" s="3">
        <f>(+D96-G96)/G96</f>
        <v>-1</v>
      </c>
    </row>
    <row r="97" spans="1:8" x14ac:dyDescent="0.25">
      <c r="A97" s="29"/>
      <c r="B97" s="78"/>
      <c r="C97" s="77" t="s">
        <v>2</v>
      </c>
      <c r="D97" s="25">
        <f>SUM(D93:D96)</f>
        <v>72</v>
      </c>
      <c r="E97" s="25">
        <f>SUM(E93:E96)</f>
        <v>283</v>
      </c>
      <c r="F97" s="25">
        <f>SUM(F93:F96)</f>
        <v>44</v>
      </c>
      <c r="G97" s="25">
        <f>SUM(G93:G96)</f>
        <v>70</v>
      </c>
      <c r="H97" s="3">
        <f>(+D97-G97)/G97</f>
        <v>2.8571428571428571E-2</v>
      </c>
    </row>
    <row r="98" spans="1:8" x14ac:dyDescent="0.25">
      <c r="A98" s="76" t="s">
        <v>119</v>
      </c>
      <c r="B98" s="75"/>
      <c r="C98" s="16"/>
      <c r="D98" s="12">
        <f>[1]Monthly!CA95</f>
        <v>14</v>
      </c>
      <c r="E98" s="12">
        <f>[1]Fiscal!H96</f>
        <v>189</v>
      </c>
      <c r="F98" s="26">
        <f>[1]Monthly!BO95</f>
        <v>9</v>
      </c>
      <c r="G98" s="26">
        <f>[1]Monthly!BC95</f>
        <v>14</v>
      </c>
      <c r="H98" s="3">
        <f>(+D98-G98)/G98</f>
        <v>0</v>
      </c>
    </row>
    <row r="99" spans="1:8" x14ac:dyDescent="0.25">
      <c r="A99" s="15" t="s">
        <v>118</v>
      </c>
      <c r="B99" s="14"/>
      <c r="C99" s="13"/>
      <c r="D99" s="12">
        <f>[1]Monthly!CA96</f>
        <v>31</v>
      </c>
      <c r="E99" s="12">
        <f>[1]Fiscal!H97</f>
        <v>10</v>
      </c>
      <c r="F99" s="26">
        <f>[1]Monthly!BO96</f>
        <v>13</v>
      </c>
      <c r="G99" s="26">
        <f>[1]Monthly!BC96</f>
        <v>37</v>
      </c>
      <c r="H99" s="3">
        <f>(+D99-G99)/G99</f>
        <v>-0.16216216216216217</v>
      </c>
    </row>
    <row r="100" spans="1:8" x14ac:dyDescent="0.25">
      <c r="A100" s="15" t="s">
        <v>117</v>
      </c>
      <c r="B100" s="74"/>
      <c r="C100" s="13"/>
      <c r="D100" s="12">
        <f>[1]Monthly!CA97</f>
        <v>7</v>
      </c>
      <c r="E100" s="12">
        <f>[1]Fiscal!H98</f>
        <v>9</v>
      </c>
      <c r="F100" s="26">
        <f>[1]Monthly!BO97</f>
        <v>0</v>
      </c>
      <c r="G100" s="26">
        <f>[1]Monthly!BC97</f>
        <v>1</v>
      </c>
      <c r="H100" s="3">
        <f>(+D100-G100)/G100</f>
        <v>6</v>
      </c>
    </row>
    <row r="101" spans="1:8" x14ac:dyDescent="0.25">
      <c r="A101" s="15" t="s">
        <v>116</v>
      </c>
      <c r="B101" s="74"/>
      <c r="C101" s="13"/>
      <c r="D101" s="12">
        <f>[1]Monthly!CA98</f>
        <v>3</v>
      </c>
      <c r="E101" s="12">
        <f>[1]Fiscal!H99</f>
        <v>0</v>
      </c>
      <c r="F101" s="26">
        <f>[1]Monthly!BO98</f>
        <v>0</v>
      </c>
      <c r="G101" s="26">
        <f>[1]Monthly!BC98</f>
        <v>1</v>
      </c>
      <c r="H101" s="3">
        <f>(+D101-G101)/G101</f>
        <v>2</v>
      </c>
    </row>
    <row r="102" spans="1:8" x14ac:dyDescent="0.25">
      <c r="A102" s="11"/>
      <c r="B102" s="74"/>
      <c r="C102" s="31" t="s">
        <v>2</v>
      </c>
      <c r="D102" s="25">
        <f>SUM(D98:D101)</f>
        <v>55</v>
      </c>
      <c r="E102" s="25">
        <f>SUM(E98:E101)</f>
        <v>208</v>
      </c>
      <c r="F102" s="25">
        <f>SUM(F98:F101)</f>
        <v>22</v>
      </c>
      <c r="G102" s="25">
        <f>SUM(G98:G101)</f>
        <v>53</v>
      </c>
      <c r="H102" s="3">
        <f>(+D102-G102)/G102</f>
        <v>3.7735849056603772E-2</v>
      </c>
    </row>
    <row r="103" spans="1:8" x14ac:dyDescent="0.25">
      <c r="A103" s="22"/>
      <c r="B103" s="22"/>
      <c r="C103" s="21"/>
      <c r="D103" s="20"/>
      <c r="E103" s="20"/>
      <c r="F103" s="20"/>
      <c r="G103" s="20"/>
      <c r="H103" s="19"/>
    </row>
    <row r="104" spans="1:8" x14ac:dyDescent="0.25">
      <c r="A104" s="23" t="s">
        <v>115</v>
      </c>
      <c r="B104" s="22"/>
      <c r="C104" s="21"/>
      <c r="D104" s="20"/>
      <c r="E104" s="73"/>
      <c r="F104" s="20"/>
      <c r="G104" s="20"/>
      <c r="H104" s="19"/>
    </row>
    <row r="105" spans="1:8" x14ac:dyDescent="0.25">
      <c r="A105" s="18" t="s">
        <v>114</v>
      </c>
      <c r="B105" s="17"/>
      <c r="C105" s="16"/>
      <c r="D105" s="26">
        <f>[1]Monthly!CA101</f>
        <v>0</v>
      </c>
      <c r="E105" s="12">
        <f>[1]Fiscal!H101</f>
        <v>0</v>
      </c>
      <c r="F105" s="26">
        <f>[1]Monthly!BO101</f>
        <v>0</v>
      </c>
      <c r="G105" s="26">
        <f>[1]Monthly!BC101</f>
        <v>1558</v>
      </c>
      <c r="H105" s="3">
        <f>(+D105-G105)/G105</f>
        <v>-1</v>
      </c>
    </row>
    <row r="106" spans="1:8" x14ac:dyDescent="0.25">
      <c r="A106" s="11" t="s">
        <v>113</v>
      </c>
      <c r="B106" s="14"/>
      <c r="C106" s="13"/>
      <c r="D106" s="26">
        <f>[1]Monthly!CA102</f>
        <v>768</v>
      </c>
      <c r="E106" s="12">
        <f>[1]Fiscal!H102</f>
        <v>3666</v>
      </c>
      <c r="F106" s="26">
        <f>[1]Monthly!BO102</f>
        <v>0</v>
      </c>
      <c r="G106" s="26">
        <f>[1]Monthly!BC102</f>
        <v>772</v>
      </c>
      <c r="H106" s="3">
        <f>(+D106-G106)/G106</f>
        <v>-5.1813471502590676E-3</v>
      </c>
    </row>
    <row r="107" spans="1:8" x14ac:dyDescent="0.25">
      <c r="A107" s="11" t="s">
        <v>112</v>
      </c>
      <c r="B107" s="14"/>
      <c r="C107" s="13"/>
      <c r="D107" s="26">
        <f>[1]Monthly!CA103</f>
        <v>0</v>
      </c>
      <c r="E107" s="12">
        <f>[1]Fiscal!H103</f>
        <v>0</v>
      </c>
      <c r="F107" s="26">
        <f>[1]Monthly!BO103</f>
        <v>0</v>
      </c>
      <c r="G107" s="26">
        <f>[1]Monthly!BC103</f>
        <v>240</v>
      </c>
      <c r="H107" s="3">
        <f>(+D107-G107)/G107</f>
        <v>-1</v>
      </c>
    </row>
    <row r="108" spans="1:8" x14ac:dyDescent="0.25">
      <c r="A108" s="11" t="s">
        <v>111</v>
      </c>
      <c r="B108" s="14"/>
      <c r="C108" s="13"/>
      <c r="D108" s="26">
        <f>[1]Monthly!CA104</f>
        <v>53</v>
      </c>
      <c r="E108" s="12">
        <f>[1]Fiscal!H104</f>
        <v>283</v>
      </c>
      <c r="F108" s="26">
        <f>[1]Monthly!BO104</f>
        <v>0</v>
      </c>
      <c r="G108" s="26">
        <f>[1]Monthly!BC104</f>
        <v>201</v>
      </c>
      <c r="H108" s="3">
        <f>(+D108-G108)/G108</f>
        <v>-0.73631840796019898</v>
      </c>
    </row>
    <row r="109" spans="1:8" x14ac:dyDescent="0.25">
      <c r="A109" s="11" t="s">
        <v>110</v>
      </c>
      <c r="B109" s="14"/>
      <c r="C109" s="13"/>
      <c r="D109" s="26">
        <f>[1]Monthly!CA105</f>
        <v>90</v>
      </c>
      <c r="E109" s="12">
        <f>[1]Fiscal!H105</f>
        <v>275</v>
      </c>
      <c r="F109" s="26">
        <f>[1]Monthly!BO105</f>
        <v>0</v>
      </c>
      <c r="G109" s="26">
        <f>[1]Monthly!BC105</f>
        <v>135</v>
      </c>
      <c r="H109" s="3">
        <f>(+D109-G109)/G109</f>
        <v>-0.33333333333333331</v>
      </c>
    </row>
    <row r="110" spans="1:8" x14ac:dyDescent="0.25">
      <c r="A110" s="11" t="s">
        <v>109</v>
      </c>
      <c r="B110" s="14"/>
      <c r="C110" s="13"/>
      <c r="D110" s="26">
        <f>[1]Monthly!CA106</f>
        <v>50648</v>
      </c>
      <c r="E110" s="12">
        <f>[1]Fiscal!H106</f>
        <v>207708</v>
      </c>
      <c r="F110" s="26">
        <f>[1]Monthly!BO106</f>
        <v>0</v>
      </c>
      <c r="G110" s="26" t="str">
        <f>[1]Monthly!BC106</f>
        <v>unavailable</v>
      </c>
      <c r="H110" s="3"/>
    </row>
    <row r="111" spans="1:8" x14ac:dyDescent="0.25">
      <c r="A111" s="11" t="s">
        <v>108</v>
      </c>
      <c r="B111" s="14"/>
      <c r="C111" s="13"/>
      <c r="D111" s="26">
        <f>[1]Monthly!CA107</f>
        <v>2</v>
      </c>
      <c r="E111" s="12">
        <f>[1]Fiscal!H107</f>
        <v>12</v>
      </c>
      <c r="F111" s="26">
        <f>[1]Monthly!BO107</f>
        <v>0</v>
      </c>
      <c r="G111" s="26">
        <f>[1]Monthly!BC107</f>
        <v>12</v>
      </c>
      <c r="H111" s="3">
        <f>(+D111-G111)/G111</f>
        <v>-0.83333333333333337</v>
      </c>
    </row>
    <row r="112" spans="1:8" x14ac:dyDescent="0.25">
      <c r="A112" s="11" t="s">
        <v>107</v>
      </c>
      <c r="B112" s="14"/>
      <c r="C112" s="13"/>
      <c r="D112" s="26">
        <f>[1]Monthly!CA108</f>
        <v>3</v>
      </c>
      <c r="E112" s="12">
        <f>[1]Fiscal!H108</f>
        <v>13</v>
      </c>
      <c r="F112" s="26">
        <f>[1]Monthly!BO108</f>
        <v>0</v>
      </c>
      <c r="G112" s="26">
        <f>[1]Monthly!BC108</f>
        <v>19</v>
      </c>
      <c r="H112" s="3">
        <f>(+D112-G112)/G112</f>
        <v>-0.84210526315789469</v>
      </c>
    </row>
    <row r="113" spans="1:8" x14ac:dyDescent="0.25">
      <c r="A113" s="11" t="s">
        <v>82</v>
      </c>
      <c r="B113" s="14"/>
      <c r="C113" s="13"/>
      <c r="D113" s="26">
        <f>[1]Monthly!CA109</f>
        <v>13</v>
      </c>
      <c r="E113" s="12">
        <f>[1]Fiscal!H109</f>
        <v>76</v>
      </c>
      <c r="F113" s="26">
        <f>[1]Monthly!BO109</f>
        <v>4</v>
      </c>
      <c r="G113" s="26">
        <f>[1]Monthly!BC109</f>
        <v>61</v>
      </c>
      <c r="H113" s="3">
        <f>(+D113-G113)/G113</f>
        <v>-0.78688524590163933</v>
      </c>
    </row>
    <row r="114" spans="1:8" x14ac:dyDescent="0.25">
      <c r="A114" s="11" t="s">
        <v>18</v>
      </c>
      <c r="B114" s="14"/>
      <c r="C114" s="13"/>
      <c r="D114" s="26">
        <f>[1]Monthly!CA110</f>
        <v>0</v>
      </c>
      <c r="E114" s="12">
        <f>[1]Fiscal!H110</f>
        <v>1</v>
      </c>
      <c r="F114" s="26">
        <f>[1]Monthly!BO110</f>
        <v>2</v>
      </c>
      <c r="G114" s="26">
        <f>[1]Monthly!BC110</f>
        <v>5</v>
      </c>
      <c r="H114" s="3">
        <f>(+D114-G114)/G114</f>
        <v>-1</v>
      </c>
    </row>
    <row r="115" spans="1:8" x14ac:dyDescent="0.25">
      <c r="A115" s="11" t="s">
        <v>17</v>
      </c>
      <c r="B115" s="14"/>
      <c r="C115" s="13"/>
      <c r="D115" s="26">
        <f>[1]Monthly!CA111</f>
        <v>9</v>
      </c>
      <c r="E115" s="12">
        <f>[1]Fiscal!H111</f>
        <v>51</v>
      </c>
      <c r="F115" s="26">
        <f>[1]Monthly!BO111</f>
        <v>0</v>
      </c>
      <c r="G115" s="26">
        <f>[1]Monthly!BC111</f>
        <v>22</v>
      </c>
      <c r="H115" s="3">
        <f>(+D115-G115)/G115</f>
        <v>-0.59090909090909094</v>
      </c>
    </row>
    <row r="116" spans="1:8" x14ac:dyDescent="0.25">
      <c r="A116" s="11" t="s">
        <v>16</v>
      </c>
      <c r="B116" s="14"/>
      <c r="C116" s="13"/>
      <c r="D116" s="26">
        <f>[1]Monthly!CA112</f>
        <v>17</v>
      </c>
      <c r="E116" s="12">
        <f>[1]Fiscal!H112</f>
        <v>105</v>
      </c>
      <c r="F116" s="26">
        <f>[1]Monthly!BO112</f>
        <v>17</v>
      </c>
      <c r="G116" s="26">
        <f>[1]Monthly!BC112</f>
        <v>29</v>
      </c>
      <c r="H116" s="3">
        <f>(+D116-G116)/G116</f>
        <v>-0.41379310344827586</v>
      </c>
    </row>
    <row r="117" spans="1:8" x14ac:dyDescent="0.25">
      <c r="A117" s="11" t="s">
        <v>15</v>
      </c>
      <c r="B117" s="14"/>
      <c r="C117" s="13"/>
      <c r="D117" s="26">
        <f>[1]Monthly!CA113</f>
        <v>0</v>
      </c>
      <c r="E117" s="12">
        <f>[1]Fiscal!H113</f>
        <v>0</v>
      </c>
      <c r="F117" s="26">
        <f>[1]Monthly!BO113</f>
        <v>0</v>
      </c>
      <c r="G117" s="26">
        <f>[1]Monthly!BC113</f>
        <v>23</v>
      </c>
      <c r="H117" s="3">
        <f>(+D117-G117)/G117</f>
        <v>-1</v>
      </c>
    </row>
    <row r="118" spans="1:8" x14ac:dyDescent="0.25">
      <c r="A118" s="11"/>
      <c r="B118" s="10"/>
      <c r="C118" s="10" t="s">
        <v>2</v>
      </c>
      <c r="D118" s="25">
        <f>SUM(D105:D117)</f>
        <v>51603</v>
      </c>
      <c r="E118" s="25">
        <f>SUM(E105:E117)</f>
        <v>212190</v>
      </c>
      <c r="F118" s="25">
        <f>SUM(F105:F117)</f>
        <v>23</v>
      </c>
      <c r="G118" s="25">
        <f>SUM(G105:G117)</f>
        <v>3077</v>
      </c>
      <c r="H118" s="3">
        <f>(+D118-G118)/G118</f>
        <v>15.770555736106598</v>
      </c>
    </row>
    <row r="119" spans="1:8" x14ac:dyDescent="0.25">
      <c r="A119" s="22"/>
      <c r="B119" s="22"/>
      <c r="C119" s="21"/>
      <c r="D119" s="20"/>
      <c r="E119" s="20"/>
      <c r="F119" s="20"/>
      <c r="G119" s="20"/>
      <c r="H119" s="19"/>
    </row>
    <row r="120" spans="1:8" x14ac:dyDescent="0.25">
      <c r="A120" s="23" t="s">
        <v>106</v>
      </c>
      <c r="B120" s="22"/>
      <c r="C120" s="21"/>
      <c r="D120" s="20"/>
      <c r="E120" s="73"/>
      <c r="F120" s="20"/>
      <c r="G120" s="20"/>
      <c r="H120" s="19"/>
    </row>
    <row r="121" spans="1:8" x14ac:dyDescent="0.25">
      <c r="A121" s="18" t="s">
        <v>105</v>
      </c>
      <c r="B121" s="72"/>
      <c r="C121" s="16"/>
      <c r="D121" s="71">
        <f>[1]Monthly!CA117</f>
        <v>12968</v>
      </c>
      <c r="E121" s="12">
        <f>[1]Fiscal!H117</f>
        <v>51681</v>
      </c>
      <c r="F121" s="71">
        <f>[1]Monthly!BO117</f>
        <v>11240</v>
      </c>
      <c r="G121" s="71" t="str">
        <f>[1]Monthly!BC117</f>
        <v>unavailable</v>
      </c>
      <c r="H121" s="3"/>
    </row>
    <row r="122" spans="1:8" x14ac:dyDescent="0.25">
      <c r="A122" s="11" t="s">
        <v>104</v>
      </c>
      <c r="B122" s="14"/>
      <c r="C122" s="13"/>
      <c r="D122" s="71">
        <f>[1]Monthly!CA118</f>
        <v>3447</v>
      </c>
      <c r="E122" s="12">
        <f>[1]Fiscal!H118</f>
        <v>71460</v>
      </c>
      <c r="F122" s="71">
        <f>[1]Monthly!BO118</f>
        <v>7891</v>
      </c>
      <c r="G122" s="71" t="str">
        <f>[1]Monthly!BC118</f>
        <v>unavailable</v>
      </c>
      <c r="H122" s="3"/>
    </row>
    <row r="123" spans="1:8" x14ac:dyDescent="0.25">
      <c r="A123" s="11" t="s">
        <v>103</v>
      </c>
      <c r="B123" s="14"/>
      <c r="C123" s="13"/>
      <c r="D123" s="71">
        <f>[1]Monthly!CA119</f>
        <v>5</v>
      </c>
      <c r="E123" s="12">
        <f>[1]Fiscal!H119</f>
        <v>7</v>
      </c>
      <c r="F123" s="71">
        <f>[1]Monthly!BO119</f>
        <v>0</v>
      </c>
      <c r="G123" s="71">
        <f>[1]Monthly!BC119</f>
        <v>83</v>
      </c>
      <c r="H123" s="3">
        <f>(+D123-G123)/G123</f>
        <v>-0.93975903614457834</v>
      </c>
    </row>
    <row r="124" spans="1:8" x14ac:dyDescent="0.25">
      <c r="A124" s="11" t="s">
        <v>102</v>
      </c>
      <c r="B124" s="14"/>
      <c r="C124" s="13"/>
      <c r="D124" s="71">
        <f>[1]Monthly!CA120</f>
        <v>33383</v>
      </c>
      <c r="E124" s="12">
        <f>[1]Fiscal!H120</f>
        <v>134865</v>
      </c>
      <c r="F124" s="71">
        <f>[1]Monthly!BO120</f>
        <v>0</v>
      </c>
      <c r="G124" s="71">
        <f>[1]Monthly!BC120</f>
        <v>29064</v>
      </c>
      <c r="H124" s="3">
        <f>(+D124-G124)/G124</f>
        <v>0.14860308285163776</v>
      </c>
    </row>
    <row r="125" spans="1:8" x14ac:dyDescent="0.25">
      <c r="A125" s="11" t="s">
        <v>101</v>
      </c>
      <c r="B125" s="14"/>
      <c r="C125" s="13"/>
      <c r="D125" s="71">
        <f>[1]Monthly!CA121</f>
        <v>185</v>
      </c>
      <c r="E125" s="12">
        <f>[1]Fiscal!H121</f>
        <v>661</v>
      </c>
      <c r="F125" s="71">
        <f>[1]Monthly!BO121</f>
        <v>0</v>
      </c>
      <c r="G125" s="71">
        <f>[1]Monthly!BC121</f>
        <v>132</v>
      </c>
      <c r="H125" s="3">
        <f>(+D125-G125)/G125</f>
        <v>0.40151515151515149</v>
      </c>
    </row>
    <row r="126" spans="1:8" x14ac:dyDescent="0.25">
      <c r="A126" s="11" t="s">
        <v>100</v>
      </c>
      <c r="B126" s="14"/>
      <c r="C126" s="13"/>
      <c r="D126" s="71">
        <f>[1]Monthly!CA122</f>
        <v>430</v>
      </c>
      <c r="E126" s="12">
        <f>[1]Fiscal!H122</f>
        <v>1905</v>
      </c>
      <c r="F126" s="71">
        <f>[1]Monthly!BO122</f>
        <v>0</v>
      </c>
      <c r="G126" s="71">
        <f>[1]Monthly!BC122</f>
        <v>636</v>
      </c>
      <c r="H126" s="3">
        <f>(+D126-G126)/G126</f>
        <v>-0.32389937106918237</v>
      </c>
    </row>
    <row r="127" spans="1:8" x14ac:dyDescent="0.25">
      <c r="A127" s="22"/>
      <c r="B127" s="22"/>
      <c r="C127" s="21"/>
      <c r="D127" s="20"/>
      <c r="E127" s="20"/>
      <c r="F127" s="20"/>
      <c r="G127" s="20"/>
      <c r="H127" s="19"/>
    </row>
    <row r="128" spans="1:8" x14ac:dyDescent="0.25">
      <c r="A128" s="23" t="s">
        <v>99</v>
      </c>
      <c r="B128" s="22"/>
      <c r="C128" s="21"/>
      <c r="D128" s="32" t="s">
        <v>48</v>
      </c>
      <c r="E128" s="32" t="s">
        <v>47</v>
      </c>
      <c r="F128" s="33" t="s">
        <v>46</v>
      </c>
      <c r="G128" s="33" t="s">
        <v>46</v>
      </c>
      <c r="H128" s="34" t="s">
        <v>45</v>
      </c>
    </row>
    <row r="129" spans="1:8" x14ac:dyDescent="0.25">
      <c r="A129" s="23" t="s">
        <v>98</v>
      </c>
      <c r="B129" s="22"/>
      <c r="C129" s="21"/>
      <c r="D129" s="32" t="s">
        <v>43</v>
      </c>
      <c r="E129" s="32" t="s">
        <v>42</v>
      </c>
      <c r="F129" s="33" t="s">
        <v>41</v>
      </c>
      <c r="G129" s="33">
        <v>2019</v>
      </c>
      <c r="H129" s="32" t="s">
        <v>40</v>
      </c>
    </row>
    <row r="130" spans="1:8" x14ac:dyDescent="0.25">
      <c r="A130" s="18" t="s">
        <v>97</v>
      </c>
      <c r="B130" s="17"/>
      <c r="C130" s="16"/>
      <c r="D130" s="26">
        <f>[1]Monthly!CA125</f>
        <v>0</v>
      </c>
      <c r="E130" s="12">
        <f>[1]Fiscal!H125</f>
        <v>823</v>
      </c>
      <c r="F130" s="26">
        <f>[1]Monthly!BO125</f>
        <v>0</v>
      </c>
      <c r="G130" s="26">
        <f>[1]Monthly!BC125</f>
        <v>397</v>
      </c>
      <c r="H130" s="3">
        <f>(+D130-G130)/G130</f>
        <v>-1</v>
      </c>
    </row>
    <row r="131" spans="1:8" x14ac:dyDescent="0.25">
      <c r="A131" s="11" t="s">
        <v>96</v>
      </c>
      <c r="B131" s="14"/>
      <c r="C131" s="13"/>
      <c r="D131" s="26">
        <f>[1]Monthly!CA126</f>
        <v>0</v>
      </c>
      <c r="E131" s="12">
        <f>[1]Fiscal!H126</f>
        <v>0</v>
      </c>
      <c r="F131" s="26">
        <f>[1]Monthly!BO126</f>
        <v>0</v>
      </c>
      <c r="G131" s="26">
        <f>[1]Monthly!BC126</f>
        <v>551</v>
      </c>
      <c r="H131" s="3">
        <f>(+D131-G131)/G131</f>
        <v>-1</v>
      </c>
    </row>
    <row r="132" spans="1:8" x14ac:dyDescent="0.25">
      <c r="A132" s="11" t="s">
        <v>95</v>
      </c>
      <c r="B132" s="14"/>
      <c r="C132" s="13"/>
      <c r="D132" s="26">
        <f>[1]Monthly!CA127</f>
        <v>6547</v>
      </c>
      <c r="E132" s="12">
        <f>[1]Fiscal!H127</f>
        <v>39162</v>
      </c>
      <c r="F132" s="26">
        <f>[1]Monthly!BO127</f>
        <v>929</v>
      </c>
      <c r="G132" s="26">
        <f>[1]Monthly!BC127</f>
        <v>4829</v>
      </c>
      <c r="H132" s="3">
        <f>(+D132-G132)/G132</f>
        <v>0.35576723959411888</v>
      </c>
    </row>
    <row r="133" spans="1:8" x14ac:dyDescent="0.25">
      <c r="A133" s="11" t="s">
        <v>94</v>
      </c>
      <c r="B133" s="14"/>
      <c r="C133" s="13"/>
      <c r="D133" s="26">
        <f>[1]Monthly!CA128</f>
        <v>802</v>
      </c>
      <c r="E133" s="12">
        <f>[1]Fiscal!H128</f>
        <v>5097</v>
      </c>
      <c r="F133" s="26">
        <f>[1]Monthly!BO128</f>
        <v>415</v>
      </c>
      <c r="G133" s="26">
        <f>[1]Monthly!BC128</f>
        <v>1268</v>
      </c>
      <c r="H133" s="3">
        <f>(+D133-G133)/G133</f>
        <v>-0.36750788643533122</v>
      </c>
    </row>
    <row r="134" spans="1:8" x14ac:dyDescent="0.25">
      <c r="A134" s="11" t="s">
        <v>21</v>
      </c>
      <c r="B134" s="14"/>
      <c r="C134" s="13"/>
      <c r="D134" s="26">
        <f>[1]Monthly!CA129</f>
        <v>60</v>
      </c>
      <c r="E134" s="12">
        <f>[1]Fiscal!H129</f>
        <v>354</v>
      </c>
      <c r="F134" s="26">
        <f>[1]Monthly!BO129</f>
        <v>5</v>
      </c>
      <c r="G134" s="26">
        <f>[1]Monthly!BC129</f>
        <v>99</v>
      </c>
      <c r="H134" s="3">
        <f>(+D134-G134)/G134</f>
        <v>-0.39393939393939392</v>
      </c>
    </row>
    <row r="135" spans="1:8" x14ac:dyDescent="0.25">
      <c r="A135" s="11" t="s">
        <v>20</v>
      </c>
      <c r="B135" s="14"/>
      <c r="C135" s="13"/>
      <c r="D135" s="26">
        <f>[1]Monthly!CA130</f>
        <v>7</v>
      </c>
      <c r="E135" s="12">
        <f>[1]Fiscal!H130</f>
        <v>39</v>
      </c>
      <c r="F135" s="26">
        <f>[1]Monthly!BO130</f>
        <v>0</v>
      </c>
      <c r="G135" s="26">
        <f>[1]Monthly!BC130</f>
        <v>14</v>
      </c>
      <c r="H135" s="3">
        <f>(+D135-G135)/G135</f>
        <v>-0.5</v>
      </c>
    </row>
    <row r="136" spans="1:8" x14ac:dyDescent="0.25">
      <c r="A136" s="11" t="s">
        <v>19</v>
      </c>
      <c r="B136" s="14"/>
      <c r="C136" s="13"/>
      <c r="D136" s="26">
        <f>[1]Monthly!CA131</f>
        <v>15</v>
      </c>
      <c r="E136" s="12">
        <f>[1]Fiscal!H131</f>
        <v>94</v>
      </c>
      <c r="F136" s="26">
        <f>[1]Monthly!BO131</f>
        <v>8</v>
      </c>
      <c r="G136" s="26">
        <f>[1]Monthly!BC131</f>
        <v>14</v>
      </c>
      <c r="H136" s="3">
        <f>(+D136-G136)/G136</f>
        <v>7.1428571428571425E-2</v>
      </c>
    </row>
    <row r="137" spans="1:8" x14ac:dyDescent="0.25">
      <c r="A137" s="11" t="s">
        <v>18</v>
      </c>
      <c r="B137" s="14"/>
      <c r="C137" s="13"/>
      <c r="D137" s="26">
        <f>[1]Monthly!CA132</f>
        <v>3</v>
      </c>
      <c r="E137" s="12">
        <f>[1]Fiscal!H132</f>
        <v>32</v>
      </c>
      <c r="F137" s="26">
        <f>[1]Monthly!BO132</f>
        <v>0</v>
      </c>
      <c r="G137" s="26">
        <f>[1]Monthly!BC132</f>
        <v>10</v>
      </c>
      <c r="H137" s="3">
        <f>(+D137-G137)/G137</f>
        <v>-0.7</v>
      </c>
    </row>
    <row r="138" spans="1:8" x14ac:dyDescent="0.25">
      <c r="A138" s="11" t="s">
        <v>17</v>
      </c>
      <c r="B138" s="14"/>
      <c r="C138" s="13"/>
      <c r="D138" s="26">
        <f>[1]Monthly!CA133</f>
        <v>24</v>
      </c>
      <c r="E138" s="12">
        <f>[1]Fiscal!H133</f>
        <v>129</v>
      </c>
      <c r="F138" s="26">
        <f>[1]Monthly!BO133</f>
        <v>22</v>
      </c>
      <c r="G138" s="26">
        <f>[1]Monthly!BC133</f>
        <v>29</v>
      </c>
      <c r="H138" s="3">
        <f>(+D138-G138)/G138</f>
        <v>-0.17241379310344829</v>
      </c>
    </row>
    <row r="139" spans="1:8" x14ac:dyDescent="0.25">
      <c r="A139" s="11" t="s">
        <v>16</v>
      </c>
      <c r="B139" s="14"/>
      <c r="C139" s="13"/>
      <c r="D139" s="26">
        <f>[1]Monthly!CA134</f>
        <v>6</v>
      </c>
      <c r="E139" s="12">
        <f>[1]Fiscal!H134</f>
        <v>118</v>
      </c>
      <c r="F139" s="26">
        <f>[1]Monthly!BO134</f>
        <v>6</v>
      </c>
      <c r="G139" s="26">
        <f>[1]Monthly!BC134</f>
        <v>23</v>
      </c>
      <c r="H139" s="3">
        <f>(+D139-G139)/G139</f>
        <v>-0.73913043478260865</v>
      </c>
    </row>
    <row r="140" spans="1:8" x14ac:dyDescent="0.25">
      <c r="A140" s="11" t="s">
        <v>93</v>
      </c>
      <c r="B140" s="14"/>
      <c r="C140" s="13"/>
      <c r="D140" s="26">
        <f>[1]Monthly!CA135</f>
        <v>46</v>
      </c>
      <c r="E140" s="12">
        <f>[1]Fiscal!H135</f>
        <v>291</v>
      </c>
      <c r="F140" s="26">
        <f>[1]Monthly!BO135</f>
        <v>25</v>
      </c>
      <c r="G140" s="26">
        <f>[1]Monthly!BC135</f>
        <v>123</v>
      </c>
      <c r="H140" s="3">
        <f>(+D140-G140)/G140</f>
        <v>-0.62601626016260159</v>
      </c>
    </row>
    <row r="141" spans="1:8" x14ac:dyDescent="0.25">
      <c r="A141" s="11" t="s">
        <v>15</v>
      </c>
      <c r="B141" s="14"/>
      <c r="C141" s="13"/>
      <c r="D141" s="26">
        <f>[1]Monthly!CA136</f>
        <v>0</v>
      </c>
      <c r="E141" s="12">
        <f>[1]Fiscal!H136</f>
        <v>0</v>
      </c>
      <c r="F141" s="26">
        <f>[1]Monthly!BO136</f>
        <v>0</v>
      </c>
      <c r="G141" s="26">
        <f>[1]Monthly!BC136</f>
        <v>35</v>
      </c>
      <c r="H141" s="3">
        <f>(+D141-G141)/G141</f>
        <v>-1</v>
      </c>
    </row>
    <row r="142" spans="1:8" x14ac:dyDescent="0.25">
      <c r="A142" s="11" t="s">
        <v>92</v>
      </c>
      <c r="B142" s="14"/>
      <c r="C142" s="70"/>
      <c r="D142" s="26">
        <f>[1]Monthly!CA137</f>
        <v>0</v>
      </c>
      <c r="E142" s="12">
        <f>[1]Fiscal!H137</f>
        <v>242</v>
      </c>
      <c r="F142" s="26">
        <f>[1]Monthly!BO137</f>
        <v>0</v>
      </c>
      <c r="G142" s="26">
        <f>[1]Monthly!BC137</f>
        <v>0</v>
      </c>
      <c r="H142" s="3"/>
    </row>
    <row r="143" spans="1:8" x14ac:dyDescent="0.25">
      <c r="A143" s="11"/>
      <c r="B143" s="10"/>
      <c r="C143" s="10" t="s">
        <v>2</v>
      </c>
      <c r="D143" s="25">
        <f>+SUM(D130:D142)</f>
        <v>7510</v>
      </c>
      <c r="E143" s="25">
        <f>+SUM(E130:E142)</f>
        <v>46381</v>
      </c>
      <c r="F143" s="25">
        <f>+SUM(F130:F142)</f>
        <v>1410</v>
      </c>
      <c r="G143" s="25">
        <f>+SUM(G130:G142)</f>
        <v>7392</v>
      </c>
      <c r="H143" s="3">
        <f>(+D143-G143)/G143</f>
        <v>1.5963203463203464E-2</v>
      </c>
    </row>
    <row r="144" spans="1:8" x14ac:dyDescent="0.25">
      <c r="A144" s="28"/>
      <c r="B144" s="28"/>
      <c r="C144" s="68"/>
      <c r="D144" s="67"/>
      <c r="E144" s="67"/>
      <c r="F144" s="67"/>
      <c r="G144" s="67"/>
      <c r="H144" s="24"/>
    </row>
    <row r="145" spans="1:8" x14ac:dyDescent="0.25">
      <c r="A145" s="69" t="s">
        <v>91</v>
      </c>
      <c r="B145" s="28"/>
      <c r="C145" s="68"/>
      <c r="D145" s="67"/>
      <c r="E145" s="67"/>
      <c r="F145" s="67"/>
      <c r="G145" s="67"/>
      <c r="H145" s="24"/>
    </row>
    <row r="146" spans="1:8" x14ac:dyDescent="0.25">
      <c r="A146" s="18" t="s">
        <v>90</v>
      </c>
      <c r="B146" s="17"/>
      <c r="C146" s="16"/>
      <c r="D146" s="26">
        <f>[1]Monthly!CA141</f>
        <v>1</v>
      </c>
      <c r="E146" s="12">
        <f>[1]Fiscal!H141</f>
        <v>21</v>
      </c>
      <c r="F146" s="26">
        <f>[1]Monthly!BO141</f>
        <v>0</v>
      </c>
      <c r="G146" s="26">
        <f>[1]Monthly!BC141</f>
        <v>12</v>
      </c>
      <c r="H146" s="3">
        <f>(+D146-G146)/G146</f>
        <v>-0.91666666666666663</v>
      </c>
    </row>
    <row r="147" spans="1:8" x14ac:dyDescent="0.25">
      <c r="A147" s="11" t="s">
        <v>89</v>
      </c>
      <c r="B147" s="14"/>
      <c r="C147" s="13"/>
      <c r="D147" s="26">
        <f>[1]Monthly!CA142</f>
        <v>49</v>
      </c>
      <c r="E147" s="12">
        <f>[1]Fiscal!H142</f>
        <v>288</v>
      </c>
      <c r="F147" s="26">
        <f>[1]Monthly!BO142</f>
        <v>0</v>
      </c>
      <c r="G147" s="26">
        <f>[1]Monthly!BC142</f>
        <v>47</v>
      </c>
      <c r="H147" s="3">
        <f>(+D147-G147)/G147</f>
        <v>4.2553191489361701E-2</v>
      </c>
    </row>
    <row r="148" spans="1:8" x14ac:dyDescent="0.25">
      <c r="A148" s="11" t="s">
        <v>88</v>
      </c>
      <c r="B148" s="14"/>
      <c r="C148" s="13"/>
      <c r="D148" s="26">
        <f>[1]Monthly!CA143</f>
        <v>44</v>
      </c>
      <c r="E148" s="12">
        <f>[1]Fiscal!H143</f>
        <v>374</v>
      </c>
      <c r="F148" s="26">
        <f>[1]Monthly!BO143</f>
        <v>0</v>
      </c>
      <c r="G148" s="26">
        <f>[1]Monthly!BC143</f>
        <v>55</v>
      </c>
      <c r="H148" s="3">
        <f>(+D148-G148)/G148</f>
        <v>-0.2</v>
      </c>
    </row>
    <row r="149" spans="1:8" x14ac:dyDescent="0.25">
      <c r="A149" s="22"/>
      <c r="B149" s="22"/>
      <c r="C149" s="21"/>
      <c r="D149" s="20"/>
      <c r="E149" s="20"/>
      <c r="F149" s="20"/>
      <c r="G149" s="20"/>
      <c r="H149" s="19"/>
    </row>
    <row r="150" spans="1:8" x14ac:dyDescent="0.25">
      <c r="A150" s="23" t="s">
        <v>87</v>
      </c>
      <c r="B150" s="22"/>
      <c r="C150" s="21"/>
      <c r="D150" s="32"/>
      <c r="E150" s="32"/>
      <c r="F150" s="33"/>
      <c r="G150" s="33"/>
      <c r="H150" s="32"/>
    </row>
    <row r="151" spans="1:8" x14ac:dyDescent="0.25">
      <c r="A151" s="66" t="s">
        <v>86</v>
      </c>
      <c r="B151" s="17"/>
      <c r="C151" s="16"/>
      <c r="D151" s="26">
        <f>[1]Monthly!CA146</f>
        <v>47</v>
      </c>
      <c r="E151" s="12">
        <f>[1]Fiscal!H146</f>
        <v>308</v>
      </c>
      <c r="F151" s="26">
        <f>[1]Monthly!BO146</f>
        <v>0</v>
      </c>
      <c r="G151" s="26">
        <f>[1]Monthly!BC146</f>
        <v>0</v>
      </c>
      <c r="H151" s="3"/>
    </row>
    <row r="152" spans="1:8" x14ac:dyDescent="0.25">
      <c r="A152" s="15" t="s">
        <v>85</v>
      </c>
      <c r="B152" s="14"/>
      <c r="C152" s="13"/>
      <c r="D152" s="26">
        <f>[1]Monthly!CA147</f>
        <v>27</v>
      </c>
      <c r="E152" s="12">
        <f>[1]Fiscal!H147</f>
        <v>265</v>
      </c>
      <c r="F152" s="26">
        <f>[1]Monthly!BO147</f>
        <v>0</v>
      </c>
      <c r="G152" s="26">
        <f>[1]Monthly!BC147</f>
        <v>47</v>
      </c>
      <c r="H152" s="3">
        <f>(+D152-G152)/G152</f>
        <v>-0.42553191489361702</v>
      </c>
    </row>
    <row r="153" spans="1:8" x14ac:dyDescent="0.25">
      <c r="A153" s="22"/>
      <c r="B153" s="22"/>
      <c r="C153" s="21"/>
      <c r="D153" s="20"/>
      <c r="E153" s="20"/>
      <c r="F153" s="20"/>
      <c r="G153" s="20"/>
      <c r="H153" s="19"/>
    </row>
    <row r="154" spans="1:8" x14ac:dyDescent="0.25">
      <c r="A154" s="23" t="s">
        <v>84</v>
      </c>
      <c r="B154" s="22"/>
      <c r="C154" s="21"/>
      <c r="D154" s="20"/>
      <c r="E154" s="20"/>
      <c r="F154" s="20"/>
      <c r="G154" s="20"/>
      <c r="H154" s="19"/>
    </row>
    <row r="155" spans="1:8" x14ac:dyDescent="0.25">
      <c r="A155" s="18" t="s">
        <v>83</v>
      </c>
      <c r="B155" s="17"/>
      <c r="C155" s="16"/>
      <c r="D155" s="26">
        <f>[1]Monthly!CA150</f>
        <v>0</v>
      </c>
      <c r="E155" s="12">
        <f>[1]Fiscal!H150</f>
        <v>0</v>
      </c>
      <c r="F155" s="26">
        <f>[1]Monthly!BO150</f>
        <v>0</v>
      </c>
      <c r="G155" s="26">
        <f>[1]Monthly!BC150</f>
        <v>21883</v>
      </c>
      <c r="H155" s="3">
        <f>(+D155-G155)/G155</f>
        <v>-1</v>
      </c>
    </row>
    <row r="156" spans="1:8" x14ac:dyDescent="0.25">
      <c r="A156" s="11" t="s">
        <v>21</v>
      </c>
      <c r="B156" s="14"/>
      <c r="C156" s="13"/>
      <c r="D156" s="26">
        <f>[1]Monthly!CA151</f>
        <v>107</v>
      </c>
      <c r="E156" s="12">
        <f>[1]Fiscal!H151</f>
        <v>578</v>
      </c>
      <c r="F156" s="26">
        <f>[1]Monthly!BO151</f>
        <v>0</v>
      </c>
      <c r="G156" s="26">
        <f>[1]Monthly!BC151</f>
        <v>1392</v>
      </c>
      <c r="H156" s="3">
        <f>(+D156-G156)/G156</f>
        <v>-0.92313218390804597</v>
      </c>
    </row>
    <row r="157" spans="1:8" x14ac:dyDescent="0.25">
      <c r="A157" s="11" t="s">
        <v>20</v>
      </c>
      <c r="B157" s="14"/>
      <c r="C157" s="13"/>
      <c r="D157" s="26">
        <f>[1]Monthly!CA152</f>
        <v>103</v>
      </c>
      <c r="E157" s="12">
        <f>[1]Fiscal!H152</f>
        <v>511</v>
      </c>
      <c r="F157" s="26">
        <f>[1]Monthly!BO152</f>
        <v>0</v>
      </c>
      <c r="G157" s="26">
        <f>[1]Monthly!BC152</f>
        <v>195</v>
      </c>
      <c r="H157" s="3">
        <f>(+D157-G157)/G157</f>
        <v>-0.47179487179487178</v>
      </c>
    </row>
    <row r="158" spans="1:8" x14ac:dyDescent="0.25">
      <c r="A158" s="11" t="s">
        <v>82</v>
      </c>
      <c r="B158" s="14"/>
      <c r="C158" s="13"/>
      <c r="D158" s="26">
        <f>[1]Monthly!CA153</f>
        <v>222</v>
      </c>
      <c r="E158" s="12">
        <f>[1]Fiscal!H153</f>
        <v>1304</v>
      </c>
      <c r="F158" s="26">
        <f>[1]Monthly!BO153</f>
        <v>73</v>
      </c>
      <c r="G158" s="26">
        <f>[1]Monthly!BC153</f>
        <v>618</v>
      </c>
      <c r="H158" s="3">
        <f>(+D158-G158)/G158</f>
        <v>-0.64077669902912626</v>
      </c>
    </row>
    <row r="159" spans="1:8" x14ac:dyDescent="0.25">
      <c r="A159" s="11" t="s">
        <v>18</v>
      </c>
      <c r="B159" s="14"/>
      <c r="C159" s="13"/>
      <c r="D159" s="26">
        <f>[1]Monthly!CA154</f>
        <v>11</v>
      </c>
      <c r="E159" s="12">
        <f>[1]Fiscal!H154</f>
        <v>174</v>
      </c>
      <c r="F159" s="26">
        <f>[1]Monthly!BO154</f>
        <v>364</v>
      </c>
      <c r="G159" s="26">
        <f>[1]Monthly!BC154</f>
        <v>301</v>
      </c>
      <c r="H159" s="3">
        <f>(+D159-G159)/G159</f>
        <v>-0.96345514950166111</v>
      </c>
    </row>
    <row r="160" spans="1:8" x14ac:dyDescent="0.25">
      <c r="A160" s="11" t="s">
        <v>81</v>
      </c>
      <c r="B160" s="14"/>
      <c r="C160" s="13"/>
      <c r="D160" s="26">
        <f>[1]Monthly!CA155</f>
        <v>84</v>
      </c>
      <c r="E160" s="12">
        <f>[1]Fiscal!H155</f>
        <v>686</v>
      </c>
      <c r="F160" s="26">
        <f>[1]Monthly!BO155</f>
        <v>0</v>
      </c>
      <c r="G160" s="26">
        <f>[1]Monthly!BC155</f>
        <v>188</v>
      </c>
      <c r="H160" s="3">
        <f>(+D160-G160)/G160</f>
        <v>-0.55319148936170215</v>
      </c>
    </row>
    <row r="161" spans="1:8" x14ac:dyDescent="0.25">
      <c r="A161" s="11" t="s">
        <v>16</v>
      </c>
      <c r="B161" s="14"/>
      <c r="C161" s="13"/>
      <c r="D161" s="26">
        <f>[1]Monthly!CA156</f>
        <v>100</v>
      </c>
      <c r="E161" s="12">
        <f>[1]Fiscal!H156</f>
        <v>818</v>
      </c>
      <c r="F161" s="26">
        <f>[1]Monthly!BO156</f>
        <v>117</v>
      </c>
      <c r="G161" s="26">
        <f>[1]Monthly!BC156</f>
        <v>194</v>
      </c>
      <c r="H161" s="3">
        <f>(+D161-G161)/G161</f>
        <v>-0.4845360824742268</v>
      </c>
    </row>
    <row r="162" spans="1:8" x14ac:dyDescent="0.25">
      <c r="A162" s="11" t="s">
        <v>15</v>
      </c>
      <c r="B162" s="14"/>
      <c r="C162" s="13"/>
      <c r="D162" s="26">
        <f>[1]Monthly!CA157</f>
        <v>0</v>
      </c>
      <c r="E162" s="12">
        <f>[1]Fiscal!H157</f>
        <v>0</v>
      </c>
      <c r="F162" s="26">
        <f>[1]Monthly!BO157</f>
        <v>0</v>
      </c>
      <c r="G162" s="26">
        <f>[1]Monthly!BC157</f>
        <v>88</v>
      </c>
      <c r="H162" s="3">
        <f>(+D162-G162)/G162</f>
        <v>-1</v>
      </c>
    </row>
    <row r="163" spans="1:8" x14ac:dyDescent="0.25">
      <c r="A163" s="11"/>
      <c r="B163" s="14"/>
      <c r="C163" s="65" t="s">
        <v>2</v>
      </c>
      <c r="D163" s="25">
        <f>SUM(D155:D162)</f>
        <v>627</v>
      </c>
      <c r="E163" s="25">
        <f>SUM(E155:E162)</f>
        <v>4071</v>
      </c>
      <c r="F163" s="25">
        <f>SUM(F155:F162)</f>
        <v>554</v>
      </c>
      <c r="G163" s="25">
        <f>SUM(G155:G162)</f>
        <v>24859</v>
      </c>
      <c r="H163" s="3">
        <f>(+D163-G163)/G163</f>
        <v>-0.97477774649020477</v>
      </c>
    </row>
    <row r="164" spans="1:8" x14ac:dyDescent="0.25">
      <c r="A164" s="22"/>
      <c r="B164" s="22"/>
      <c r="C164" s="21"/>
      <c r="D164" s="20"/>
      <c r="E164" s="20"/>
      <c r="F164" s="20"/>
      <c r="G164" s="20"/>
      <c r="H164" s="19"/>
    </row>
    <row r="165" spans="1:8" x14ac:dyDescent="0.25">
      <c r="A165" s="22"/>
      <c r="B165" s="40"/>
      <c r="C165" s="32"/>
      <c r="D165" s="38"/>
      <c r="E165" s="38"/>
      <c r="F165" s="37"/>
      <c r="G165" s="37"/>
      <c r="H165" s="34"/>
    </row>
    <row r="166" spans="1:8" x14ac:dyDescent="0.25">
      <c r="A166" s="23" t="s">
        <v>80</v>
      </c>
      <c r="B166" s="40" t="s">
        <v>60</v>
      </c>
      <c r="C166" s="32" t="s">
        <v>59</v>
      </c>
      <c r="D166" s="38" t="s">
        <v>58</v>
      </c>
      <c r="E166" s="38" t="s">
        <v>57</v>
      </c>
      <c r="F166" s="37" t="s">
        <v>56</v>
      </c>
      <c r="G166" s="37" t="s">
        <v>56</v>
      </c>
      <c r="H166" s="34" t="s">
        <v>45</v>
      </c>
    </row>
    <row r="167" spans="1:8" x14ac:dyDescent="0.25">
      <c r="A167" s="36" t="s">
        <v>79</v>
      </c>
      <c r="B167" s="39" t="s">
        <v>54</v>
      </c>
      <c r="C167" s="38" t="s">
        <v>53</v>
      </c>
      <c r="D167" s="38" t="s">
        <v>53</v>
      </c>
      <c r="E167" s="38" t="s">
        <v>52</v>
      </c>
      <c r="F167" s="37" t="s">
        <v>52</v>
      </c>
      <c r="G167" s="37">
        <v>2019</v>
      </c>
      <c r="H167" s="32" t="s">
        <v>40</v>
      </c>
    </row>
    <row r="168" spans="1:8" x14ac:dyDescent="0.25">
      <c r="A168" s="50" t="s">
        <v>78</v>
      </c>
      <c r="B168" s="64">
        <f>[1]Monthly!CA162</f>
        <v>0</v>
      </c>
      <c r="C168" s="47">
        <f>[1]Monthly!CA163</f>
        <v>0</v>
      </c>
      <c r="D168" s="26">
        <f>[1]Fiscal!H163</f>
        <v>200</v>
      </c>
      <c r="E168" s="64">
        <f>[1]Monthly!BO162</f>
        <v>0</v>
      </c>
      <c r="F168" s="47">
        <f>[1]Monthly!BO163</f>
        <v>0</v>
      </c>
      <c r="G168" s="47">
        <f>[1]Monthly!BC163</f>
        <v>122</v>
      </c>
      <c r="H168" s="3">
        <f>(C168-G168)/G168</f>
        <v>-1</v>
      </c>
    </row>
    <row r="169" spans="1:8" x14ac:dyDescent="0.25">
      <c r="A169" s="50" t="s">
        <v>77</v>
      </c>
      <c r="B169" s="5">
        <f>[1]Monthly!CA164</f>
        <v>0</v>
      </c>
      <c r="C169" s="47">
        <f>[1]Monthly!CA165</f>
        <v>0</v>
      </c>
      <c r="D169" s="26">
        <f>[1]Fiscal!H165</f>
        <v>420</v>
      </c>
      <c r="E169" s="5">
        <f>[1]Monthly!BO164</f>
        <v>0</v>
      </c>
      <c r="F169" s="47">
        <f>[1]Monthly!BO165</f>
        <v>0</v>
      </c>
      <c r="G169" s="47">
        <f>[1]Monthly!BC165</f>
        <v>605</v>
      </c>
      <c r="H169" s="3">
        <f>(C169-G169)/G169</f>
        <v>-1</v>
      </c>
    </row>
    <row r="170" spans="1:8" x14ac:dyDescent="0.25">
      <c r="A170" s="50" t="s">
        <v>76</v>
      </c>
      <c r="B170" s="5">
        <f>[1]Monthly!CA166</f>
        <v>0</v>
      </c>
      <c r="C170" s="47">
        <f>[1]Monthly!CA167</f>
        <v>0</v>
      </c>
      <c r="D170" s="26">
        <f>[1]Fiscal!H167</f>
        <v>31</v>
      </c>
      <c r="E170" s="5">
        <f>[1]Monthly!BO166</f>
        <v>0</v>
      </c>
      <c r="F170" s="47">
        <f>[1]Monthly!BO167</f>
        <v>0</v>
      </c>
      <c r="G170" s="47">
        <f>[1]Monthly!BC167</f>
        <v>24</v>
      </c>
      <c r="H170" s="3">
        <f>(C170-G170)/G170</f>
        <v>-1</v>
      </c>
    </row>
    <row r="171" spans="1:8" x14ac:dyDescent="0.25">
      <c r="A171" s="50" t="s">
        <v>75</v>
      </c>
      <c r="B171" s="5">
        <f>[1]Monthly!CA168</f>
        <v>0</v>
      </c>
      <c r="C171" s="47">
        <f>[1]Monthly!CA169</f>
        <v>0</v>
      </c>
      <c r="D171" s="26">
        <f>[1]Fiscal!H168</f>
        <v>0</v>
      </c>
      <c r="E171" s="5">
        <f>[1]Monthly!BO168</f>
        <v>0</v>
      </c>
      <c r="F171" s="47">
        <f>[1]Monthly!BO169</f>
        <v>0</v>
      </c>
      <c r="G171" s="47">
        <f>[1]Monthly!BC169</f>
        <v>22</v>
      </c>
      <c r="H171" s="3">
        <f>(C171-G171)/G171</f>
        <v>-1</v>
      </c>
    </row>
    <row r="172" spans="1:8" x14ac:dyDescent="0.25">
      <c r="A172" s="50" t="s">
        <v>74</v>
      </c>
      <c r="B172" s="5"/>
      <c r="C172" s="63">
        <f>[1]Monthly!CA170</f>
        <v>0</v>
      </c>
      <c r="D172" s="26">
        <f>[1]Fiscal!H170</f>
        <v>0</v>
      </c>
      <c r="E172" s="5"/>
      <c r="F172" s="63">
        <f>[1]Monthly!BO170</f>
        <v>0</v>
      </c>
      <c r="G172" s="47">
        <f>[1]Monthly!BC170</f>
        <v>268</v>
      </c>
      <c r="H172" s="3">
        <f>(C172-G172)/G172</f>
        <v>-1</v>
      </c>
    </row>
    <row r="173" spans="1:8" x14ac:dyDescent="0.25">
      <c r="A173" s="50" t="s">
        <v>73</v>
      </c>
      <c r="B173" s="5">
        <f>[1]Monthly!CA171</f>
        <v>0</v>
      </c>
      <c r="C173" s="47">
        <f>[1]Monthly!CA172</f>
        <v>0</v>
      </c>
      <c r="D173" s="26">
        <f>[1]Fiscal!H172</f>
        <v>132</v>
      </c>
      <c r="E173" s="5">
        <f>[1]Monthly!BO171</f>
        <v>0</v>
      </c>
      <c r="F173" s="47">
        <f>[1]Monthly!BO172</f>
        <v>0</v>
      </c>
      <c r="G173" s="47">
        <f>[1]Monthly!BC171</f>
        <v>16</v>
      </c>
      <c r="H173" s="3">
        <f>(C173-G173)/G173</f>
        <v>-1</v>
      </c>
    </row>
    <row r="174" spans="1:8" x14ac:dyDescent="0.25">
      <c r="A174" s="50" t="s">
        <v>72</v>
      </c>
      <c r="B174" s="5">
        <f>[1]Monthly!CA173</f>
        <v>6</v>
      </c>
      <c r="C174" s="61">
        <f>[1]Monthly!CA174</f>
        <v>25</v>
      </c>
      <c r="D174" s="62">
        <f>[1]Fiscal!H174</f>
        <v>136</v>
      </c>
      <c r="E174" s="5">
        <f>[1]Monthly!BO173</f>
        <v>8</v>
      </c>
      <c r="F174" s="61">
        <f>[1]Monthly!BO174</f>
        <v>42</v>
      </c>
      <c r="G174" s="47">
        <f>[1]Monthly!BC174</f>
        <v>30</v>
      </c>
      <c r="H174" s="3">
        <f>(C174-G174)/G174</f>
        <v>-0.16666666666666666</v>
      </c>
    </row>
    <row r="175" spans="1:8" x14ac:dyDescent="0.25">
      <c r="A175" s="60"/>
      <c r="B175" s="59"/>
      <c r="C175" s="58"/>
      <c r="D175" s="58"/>
      <c r="E175" s="58"/>
      <c r="F175" s="57"/>
      <c r="G175" s="47"/>
      <c r="H175" s="56"/>
    </row>
    <row r="176" spans="1:8" x14ac:dyDescent="0.25">
      <c r="A176" s="50" t="s">
        <v>71</v>
      </c>
      <c r="B176" s="55"/>
      <c r="C176" s="54"/>
      <c r="D176" s="54"/>
      <c r="E176" s="54"/>
      <c r="F176" s="53"/>
      <c r="G176" s="47"/>
      <c r="H176" s="41"/>
    </row>
    <row r="177" spans="1:8" x14ac:dyDescent="0.25">
      <c r="A177" s="50" t="s">
        <v>70</v>
      </c>
      <c r="B177" s="52">
        <f>[1]Monthly!CA176</f>
        <v>4</v>
      </c>
      <c r="C177" s="51">
        <f>[1]Monthly!CA177</f>
        <v>0</v>
      </c>
      <c r="D177" s="51">
        <f>[1]Fiscal!H77</f>
        <v>352</v>
      </c>
      <c r="E177" s="52">
        <f>[1]Monthly!BO176</f>
        <v>0</v>
      </c>
      <c r="F177" s="51">
        <f>[1]Monthly!BO177</f>
        <v>0</v>
      </c>
      <c r="G177" s="47">
        <f>[1]Monthly!BC177</f>
        <v>21</v>
      </c>
      <c r="H177" s="3">
        <f>(C177-G177)/G177</f>
        <v>-1</v>
      </c>
    </row>
    <row r="178" spans="1:8" x14ac:dyDescent="0.25">
      <c r="A178" s="50" t="s">
        <v>69</v>
      </c>
      <c r="B178" s="5">
        <f>[1]Monthly!CA179</f>
        <v>0</v>
      </c>
      <c r="C178" s="12">
        <f>[1]Monthly!CA180</f>
        <v>0</v>
      </c>
      <c r="D178" s="12">
        <f>[1]Fiscal!H180</f>
        <v>36</v>
      </c>
      <c r="E178" s="5">
        <f>[1]Monthly!BO179</f>
        <v>0</v>
      </c>
      <c r="F178" s="12">
        <f>[1]Monthly!BO180</f>
        <v>0</v>
      </c>
      <c r="G178" s="47">
        <f>[1]Monthly!BC180</f>
        <v>9</v>
      </c>
      <c r="H178" s="3">
        <f>(C178-G178)/G178</f>
        <v>-1</v>
      </c>
    </row>
    <row r="179" spans="1:8" x14ac:dyDescent="0.25">
      <c r="A179" s="50" t="s">
        <v>68</v>
      </c>
      <c r="B179" s="5">
        <f>[1]Monthly!CA182</f>
        <v>0</v>
      </c>
      <c r="C179" s="12">
        <f>[1]Monthly!CA183</f>
        <v>0</v>
      </c>
      <c r="D179" s="12">
        <f>[1]Fiscal!H183</f>
        <v>344</v>
      </c>
      <c r="E179" s="5">
        <f>[1]Monthly!BO182</f>
        <v>0</v>
      </c>
      <c r="F179" s="12">
        <f>[1]Monthly!BO183</f>
        <v>0</v>
      </c>
      <c r="G179" s="47">
        <f>[1]Monthly!BC183</f>
        <v>360</v>
      </c>
      <c r="H179" s="3">
        <f>(C179-G179)/G179</f>
        <v>-1</v>
      </c>
    </row>
    <row r="180" spans="1:8" x14ac:dyDescent="0.25">
      <c r="A180" s="50" t="s">
        <v>67</v>
      </c>
      <c r="B180" s="5">
        <f>[1]Monthly!CA185</f>
        <v>0</v>
      </c>
      <c r="C180" s="12">
        <f>[1]Monthly!CA186</f>
        <v>0</v>
      </c>
      <c r="D180" s="12">
        <f>[1]Fiscal!H186</f>
        <v>0</v>
      </c>
      <c r="E180" s="5">
        <f>[1]Monthly!BO185</f>
        <v>0</v>
      </c>
      <c r="F180" s="12">
        <f>[1]Monthly!BO186</f>
        <v>0</v>
      </c>
      <c r="G180" s="47">
        <f>[1]Monthly!BC186</f>
        <v>0</v>
      </c>
      <c r="H180" s="3"/>
    </row>
    <row r="181" spans="1:8" x14ac:dyDescent="0.25">
      <c r="A181" s="50" t="s">
        <v>66</v>
      </c>
      <c r="B181" s="5">
        <f>[1]Monthly!CA188</f>
        <v>0</v>
      </c>
      <c r="C181" s="12">
        <f>[1]Monthly!CA189</f>
        <v>0</v>
      </c>
      <c r="D181" s="12">
        <f>[1]Fiscal!H189</f>
        <v>0</v>
      </c>
      <c r="E181" s="5">
        <f>[1]Monthly!BO188</f>
        <v>0</v>
      </c>
      <c r="F181" s="12">
        <f>[1]Monthly!BO189</f>
        <v>0</v>
      </c>
      <c r="G181" s="47">
        <f>[1]Monthly!BC189</f>
        <v>0</v>
      </c>
      <c r="H181" s="3"/>
    </row>
    <row r="182" spans="1:8" x14ac:dyDescent="0.25">
      <c r="A182" s="50" t="s">
        <v>65</v>
      </c>
      <c r="B182" s="5">
        <f>[1]Monthly!CA191</f>
        <v>0</v>
      </c>
      <c r="C182" s="12">
        <f>[1]Monthly!CA192</f>
        <v>0</v>
      </c>
      <c r="D182" s="12">
        <f>[1]Fiscal!H192</f>
        <v>35</v>
      </c>
      <c r="E182" s="5">
        <f>[1]Monthly!BO191</f>
        <v>6</v>
      </c>
      <c r="F182" s="12">
        <f>[1]Monthly!BO192</f>
        <v>23</v>
      </c>
      <c r="G182" s="47">
        <f>[1]Monthly!BC192</f>
        <v>7</v>
      </c>
      <c r="H182" s="3">
        <f>(C182-G182)/G182</f>
        <v>-1</v>
      </c>
    </row>
    <row r="183" spans="1:8" x14ac:dyDescent="0.25">
      <c r="A183" s="22"/>
      <c r="B183" s="21"/>
      <c r="C183" s="20"/>
      <c r="D183" s="20"/>
      <c r="E183" s="20"/>
      <c r="F183" s="42"/>
      <c r="G183" s="47"/>
      <c r="H183" s="41"/>
    </row>
    <row r="184" spans="1:8" x14ac:dyDescent="0.25">
      <c r="A184" s="23" t="s">
        <v>64</v>
      </c>
      <c r="B184" s="21"/>
      <c r="C184" s="49"/>
      <c r="D184" s="49"/>
      <c r="E184" s="49"/>
      <c r="F184" s="42"/>
      <c r="G184" s="47"/>
      <c r="H184" s="41"/>
    </row>
    <row r="185" spans="1:8" x14ac:dyDescent="0.25">
      <c r="A185" s="48" t="s">
        <v>63</v>
      </c>
      <c r="B185" s="26">
        <v>1</v>
      </c>
      <c r="C185" s="26">
        <f>[1]Monthly!CA209</f>
        <v>6</v>
      </c>
      <c r="D185" s="26">
        <f>[1]Fiscal!H209</f>
        <v>11</v>
      </c>
      <c r="E185" s="26">
        <v>0</v>
      </c>
      <c r="F185" s="26">
        <f>[1]Monthly!BO209</f>
        <v>0</v>
      </c>
      <c r="G185" s="47">
        <f>[1]Monthly!BC209</f>
        <v>31</v>
      </c>
      <c r="H185" s="3">
        <f>(C185-G185)/G185</f>
        <v>-0.80645161290322576</v>
      </c>
    </row>
    <row r="186" spans="1:8" x14ac:dyDescent="0.25">
      <c r="A186" s="11" t="s">
        <v>62</v>
      </c>
      <c r="B186" s="26">
        <v>1</v>
      </c>
      <c r="C186" s="26">
        <f>[1]Monthly!CA210</f>
        <v>16</v>
      </c>
      <c r="D186" s="26">
        <f>[1]Fiscal!H210</f>
        <v>28</v>
      </c>
      <c r="E186" s="26">
        <v>0</v>
      </c>
      <c r="F186" s="26">
        <f>[1]Monthly!BO210</f>
        <v>0</v>
      </c>
      <c r="G186" s="47">
        <f>[1]Monthly!BC210</f>
        <v>27</v>
      </c>
      <c r="H186" s="3">
        <f>(C186-G186)/G186</f>
        <v>-0.40740740740740738</v>
      </c>
    </row>
    <row r="187" spans="1:8" x14ac:dyDescent="0.25">
      <c r="A187" s="22"/>
      <c r="B187" s="21"/>
      <c r="C187" s="20"/>
      <c r="D187" s="20"/>
      <c r="E187" s="20"/>
      <c r="F187" s="42"/>
      <c r="G187" s="42"/>
      <c r="H187" s="41"/>
    </row>
    <row r="188" spans="1:8" x14ac:dyDescent="0.25">
      <c r="A188" s="23"/>
      <c r="B188" s="40"/>
      <c r="C188" s="32" t="s">
        <v>59</v>
      </c>
      <c r="D188" s="38" t="s">
        <v>58</v>
      </c>
      <c r="E188" s="38"/>
      <c r="F188" s="37" t="s">
        <v>56</v>
      </c>
      <c r="G188" s="37" t="s">
        <v>56</v>
      </c>
      <c r="H188" s="34" t="s">
        <v>45</v>
      </c>
    </row>
    <row r="189" spans="1:8" x14ac:dyDescent="0.25">
      <c r="A189" s="46" t="s">
        <v>61</v>
      </c>
      <c r="B189" s="45"/>
      <c r="C189" s="38" t="s">
        <v>53</v>
      </c>
      <c r="D189" s="38" t="s">
        <v>53</v>
      </c>
      <c r="E189" s="38"/>
      <c r="F189" s="37" t="s">
        <v>52</v>
      </c>
      <c r="G189" s="37">
        <v>2019</v>
      </c>
      <c r="H189" s="32" t="s">
        <v>40</v>
      </c>
    </row>
    <row r="190" spans="1:8" x14ac:dyDescent="0.25">
      <c r="A190" s="6" t="s">
        <v>22</v>
      </c>
      <c r="B190" s="5"/>
      <c r="C190" s="26">
        <f>[1]Monthly!CA194</f>
        <v>22</v>
      </c>
      <c r="D190" s="26">
        <f>[1]Fiscal!E194</f>
        <v>183</v>
      </c>
      <c r="E190" s="26"/>
      <c r="F190" s="35">
        <f>[1]Monthly!BO194</f>
        <v>13</v>
      </c>
      <c r="G190" s="35">
        <f>[1]Monthly!BC194</f>
        <v>22</v>
      </c>
      <c r="H190" s="3">
        <f>(C190-G190)/G190</f>
        <v>0</v>
      </c>
    </row>
    <row r="191" spans="1:8" x14ac:dyDescent="0.25">
      <c r="A191" s="6" t="s">
        <v>21</v>
      </c>
      <c r="B191" s="5"/>
      <c r="C191" s="26">
        <f>[1]Monthly!CA195</f>
        <v>0</v>
      </c>
      <c r="D191" s="26">
        <f>[1]Fiscal!E195</f>
        <v>1</v>
      </c>
      <c r="E191" s="26"/>
      <c r="F191" s="35">
        <f>[1]Monthly!BO195</f>
        <v>0</v>
      </c>
      <c r="G191" s="35">
        <f>[1]Monthly!BC195</f>
        <v>0</v>
      </c>
      <c r="H191" s="3"/>
    </row>
    <row r="192" spans="1:8" x14ac:dyDescent="0.25">
      <c r="A192" s="6" t="s">
        <v>20</v>
      </c>
      <c r="B192" s="5"/>
      <c r="C192" s="26">
        <f>[1]Monthly!CA196</f>
        <v>8</v>
      </c>
      <c r="D192" s="26">
        <f>[1]Fiscal!E196</f>
        <v>59</v>
      </c>
      <c r="E192" s="26"/>
      <c r="F192" s="35">
        <f>[1]Monthly!BO196</f>
        <v>0</v>
      </c>
      <c r="G192" s="35">
        <f>[1]Monthly!BC196</f>
        <v>5</v>
      </c>
      <c r="H192" s="3">
        <f>(C192-G192)/G192</f>
        <v>0.6</v>
      </c>
    </row>
    <row r="193" spans="1:8" x14ac:dyDescent="0.25">
      <c r="A193" s="6" t="s">
        <v>19</v>
      </c>
      <c r="B193" s="5"/>
      <c r="C193" s="26">
        <f>[1]Monthly!CA197</f>
        <v>0</v>
      </c>
      <c r="D193" s="26">
        <f>[1]Fiscal!E197</f>
        <v>6</v>
      </c>
      <c r="E193" s="26"/>
      <c r="F193" s="35">
        <f>[1]Monthly!BO197</f>
        <v>0</v>
      </c>
      <c r="G193" s="35">
        <f>[1]Monthly!BC197</f>
        <v>0</v>
      </c>
      <c r="H193" s="3"/>
    </row>
    <row r="194" spans="1:8" x14ac:dyDescent="0.25">
      <c r="A194" s="6" t="s">
        <v>18</v>
      </c>
      <c r="B194" s="5"/>
      <c r="C194" s="26">
        <f>[1]Monthly!CA198</f>
        <v>0</v>
      </c>
      <c r="D194" s="26">
        <f>[1]Fiscal!E198</f>
        <v>0</v>
      </c>
      <c r="E194" s="26"/>
      <c r="F194" s="35">
        <f>[1]Monthly!BO198</f>
        <v>0</v>
      </c>
      <c r="G194" s="35">
        <f>[1]Monthly!BC198</f>
        <v>0</v>
      </c>
      <c r="H194" s="3"/>
    </row>
    <row r="195" spans="1:8" x14ac:dyDescent="0.25">
      <c r="A195" s="6" t="s">
        <v>17</v>
      </c>
      <c r="B195" s="5"/>
      <c r="C195" s="26">
        <f>[1]Monthly!CA199</f>
        <v>0</v>
      </c>
      <c r="D195" s="26">
        <f>[1]Fiscal!E199</f>
        <v>42</v>
      </c>
      <c r="E195" s="26"/>
      <c r="F195" s="35">
        <f>[1]Monthly!BO199</f>
        <v>0</v>
      </c>
      <c r="G195" s="35">
        <f>[1]Monthly!BC199</f>
        <v>5</v>
      </c>
      <c r="H195" s="3">
        <f>(C195-G195)/G195</f>
        <v>-1</v>
      </c>
    </row>
    <row r="196" spans="1:8" x14ac:dyDescent="0.25">
      <c r="A196" s="6" t="s">
        <v>16</v>
      </c>
      <c r="B196" s="5"/>
      <c r="C196" s="26">
        <f>[1]Monthly!CA200</f>
        <v>5</v>
      </c>
      <c r="D196" s="26">
        <f>[1]Fiscal!E200</f>
        <v>58</v>
      </c>
      <c r="E196" s="26"/>
      <c r="F196" s="35">
        <f>[1]Monthly!BO200</f>
        <v>0</v>
      </c>
      <c r="G196" s="35">
        <f>[1]Monthly!BC200</f>
        <v>0</v>
      </c>
      <c r="H196" s="3"/>
    </row>
    <row r="197" spans="1:8" x14ac:dyDescent="0.25">
      <c r="A197" s="6" t="s">
        <v>15</v>
      </c>
      <c r="B197" s="5"/>
      <c r="C197" s="26">
        <f>[1]Monthly!CA201</f>
        <v>0</v>
      </c>
      <c r="D197" s="26">
        <f>[1]Fiscal!E201</f>
        <v>0</v>
      </c>
      <c r="E197" s="26"/>
      <c r="F197" s="35">
        <f>[1]Monthly!BO201</f>
        <v>0</v>
      </c>
      <c r="G197" s="35">
        <f>[1]Monthly!BC201</f>
        <v>0</v>
      </c>
      <c r="H197" s="3"/>
    </row>
    <row r="198" spans="1:8" x14ac:dyDescent="0.25">
      <c r="A198" s="44" t="s">
        <v>2</v>
      </c>
      <c r="B198" s="25"/>
      <c r="C198" s="25">
        <f>SUM(C190:C197)</f>
        <v>35</v>
      </c>
      <c r="D198" s="25">
        <f>SUM(D190:D197)</f>
        <v>349</v>
      </c>
      <c r="E198" s="25"/>
      <c r="F198" s="43">
        <f>SUM(F190:F197)</f>
        <v>13</v>
      </c>
      <c r="G198" s="43">
        <f>SUM(G190:G197)</f>
        <v>32</v>
      </c>
      <c r="H198" s="3">
        <f>(C198-G198)/G198</f>
        <v>9.375E-2</v>
      </c>
    </row>
    <row r="199" spans="1:8" x14ac:dyDescent="0.25">
      <c r="A199" s="22"/>
      <c r="B199" s="21"/>
      <c r="C199" s="20"/>
      <c r="D199" s="20"/>
      <c r="E199" s="20"/>
      <c r="F199" s="42"/>
      <c r="G199" s="42"/>
      <c r="H199" s="41"/>
    </row>
    <row r="200" spans="1:8" x14ac:dyDescent="0.25">
      <c r="A200" s="22"/>
      <c r="B200" s="40" t="s">
        <v>60</v>
      </c>
      <c r="C200" s="32" t="s">
        <v>59</v>
      </c>
      <c r="D200" s="38" t="s">
        <v>58</v>
      </c>
      <c r="E200" s="38" t="s">
        <v>57</v>
      </c>
      <c r="F200" s="37" t="s">
        <v>56</v>
      </c>
      <c r="G200" s="37" t="s">
        <v>56</v>
      </c>
      <c r="H200" s="34" t="s">
        <v>45</v>
      </c>
    </row>
    <row r="201" spans="1:8" x14ac:dyDescent="0.25">
      <c r="A201" s="23" t="s">
        <v>55</v>
      </c>
      <c r="B201" s="39" t="s">
        <v>54</v>
      </c>
      <c r="C201" s="38" t="s">
        <v>53</v>
      </c>
      <c r="D201" s="38" t="s">
        <v>53</v>
      </c>
      <c r="E201" s="38" t="s">
        <v>52</v>
      </c>
      <c r="F201" s="37" t="s">
        <v>52</v>
      </c>
      <c r="G201" s="37">
        <v>2019</v>
      </c>
      <c r="H201" s="32" t="s">
        <v>40</v>
      </c>
    </row>
    <row r="202" spans="1:8" x14ac:dyDescent="0.25">
      <c r="A202" s="6" t="s">
        <v>51</v>
      </c>
      <c r="B202" s="5">
        <f>[1]Monthly!CA203</f>
        <v>0</v>
      </c>
      <c r="C202" s="26">
        <f>[1]Monthly!CA204</f>
        <v>0</v>
      </c>
      <c r="D202" s="26">
        <f>[1]Fiscal!H204</f>
        <v>0</v>
      </c>
      <c r="E202" s="26">
        <f>[1]Monthly!BO203</f>
        <v>0</v>
      </c>
      <c r="F202" s="35">
        <f>[1]Monthly!BO204</f>
        <v>0</v>
      </c>
      <c r="G202" s="35">
        <f>[1]Monthly!BC204</f>
        <v>1</v>
      </c>
      <c r="H202" s="3">
        <f>(C202-G202)/G202</f>
        <v>-1</v>
      </c>
    </row>
    <row r="203" spans="1:8" x14ac:dyDescent="0.25">
      <c r="A203" s="6" t="s">
        <v>50</v>
      </c>
      <c r="B203" s="5">
        <f>[1]Monthly!CA205</f>
        <v>0</v>
      </c>
      <c r="C203" s="26">
        <f>[1]Monthly!CA206</f>
        <v>0</v>
      </c>
      <c r="D203" s="26">
        <f>[1]Fiscal!H206</f>
        <v>0</v>
      </c>
      <c r="E203" s="26">
        <f>[1]Monthly!BO205</f>
        <v>0</v>
      </c>
      <c r="F203" s="35">
        <f>[1]Monthly!BO206</f>
        <v>0</v>
      </c>
      <c r="G203" s="35">
        <f>[1]Monthly!BC206</f>
        <v>184</v>
      </c>
      <c r="H203" s="3">
        <f>(C203-G203)/G203</f>
        <v>-1</v>
      </c>
    </row>
    <row r="204" spans="1:8" x14ac:dyDescent="0.25">
      <c r="A204" s="36" t="s">
        <v>49</v>
      </c>
      <c r="B204" s="5">
        <f>[1]Monthly!CA207</f>
        <v>12</v>
      </c>
      <c r="C204" s="26">
        <f>[1]Monthly!CA208</f>
        <v>106</v>
      </c>
      <c r="D204" s="26">
        <f>[1]Fiscal!H208</f>
        <v>514</v>
      </c>
      <c r="E204" s="26">
        <f>[1]Monthly!BO207</f>
        <v>5</v>
      </c>
      <c r="F204" s="35">
        <f>[1]Monthly!BO208</f>
        <v>30</v>
      </c>
      <c r="G204" s="35">
        <f>[1]Monthly!BC208</f>
        <v>180</v>
      </c>
      <c r="H204" s="3">
        <f>(C204-G204)/G204</f>
        <v>-0.41111111111111109</v>
      </c>
    </row>
    <row r="205" spans="1:8" x14ac:dyDescent="0.25">
      <c r="A205" s="7"/>
      <c r="B205" s="7"/>
      <c r="C205" s="7"/>
      <c r="D205" s="7"/>
      <c r="E205" s="7"/>
      <c r="F205" s="7"/>
      <c r="G205" s="7"/>
      <c r="H205" s="7"/>
    </row>
    <row r="206" spans="1:8" x14ac:dyDescent="0.25">
      <c r="A206" s="7"/>
      <c r="B206" s="7"/>
      <c r="C206" s="7"/>
      <c r="D206" s="32" t="s">
        <v>48</v>
      </c>
      <c r="E206" s="32" t="s">
        <v>47</v>
      </c>
      <c r="F206" s="33" t="s">
        <v>46</v>
      </c>
      <c r="G206" s="33" t="s">
        <v>46</v>
      </c>
      <c r="H206" s="34" t="s">
        <v>45</v>
      </c>
    </row>
    <row r="207" spans="1:8" x14ac:dyDescent="0.25">
      <c r="A207" s="23" t="s">
        <v>44</v>
      </c>
      <c r="B207" s="22"/>
      <c r="C207" s="21"/>
      <c r="D207" s="32" t="s">
        <v>43</v>
      </c>
      <c r="E207" s="32" t="s">
        <v>42</v>
      </c>
      <c r="F207" s="33" t="s">
        <v>41</v>
      </c>
      <c r="G207" s="33">
        <v>2019</v>
      </c>
      <c r="H207" s="32" t="s">
        <v>40</v>
      </c>
    </row>
    <row r="208" spans="1:8" x14ac:dyDescent="0.25">
      <c r="A208" s="18" t="s">
        <v>39</v>
      </c>
      <c r="B208" s="17"/>
      <c r="C208" s="16"/>
      <c r="D208" s="26">
        <f>[1]Monthly!CA222</f>
        <v>0</v>
      </c>
      <c r="E208" s="12">
        <f>[1]Fiscal!H222</f>
        <v>0</v>
      </c>
      <c r="F208" s="26">
        <f>[1]Monthly!BO222</f>
        <v>0</v>
      </c>
      <c r="G208" s="26">
        <f>[1]Monthly!BC222</f>
        <v>12</v>
      </c>
      <c r="H208" s="30">
        <f>(+D208-G208)/G208</f>
        <v>-1</v>
      </c>
    </row>
    <row r="209" spans="1:8" x14ac:dyDescent="0.25">
      <c r="A209" s="18" t="s">
        <v>38</v>
      </c>
      <c r="B209" s="17"/>
      <c r="C209" s="16"/>
      <c r="D209" s="26">
        <f>[1]Monthly!CA223</f>
        <v>0</v>
      </c>
      <c r="E209" s="12">
        <f>[1]Fiscal!H223</f>
        <v>0</v>
      </c>
      <c r="F209" s="26">
        <f>[1]Monthly!BO223</f>
        <v>0</v>
      </c>
      <c r="G209" s="26">
        <f>[1]Monthly!BC223</f>
        <v>5.5</v>
      </c>
      <c r="H209" s="30">
        <f>(+D209-G209)/G209</f>
        <v>-1</v>
      </c>
    </row>
    <row r="210" spans="1:8" x14ac:dyDescent="0.25">
      <c r="A210" s="11" t="s">
        <v>37</v>
      </c>
      <c r="B210" s="14"/>
      <c r="C210" s="13"/>
      <c r="D210" s="26">
        <f>[1]Monthly!CA224</f>
        <v>192</v>
      </c>
      <c r="E210" s="12">
        <f>[1]Fiscal!H224</f>
        <v>1074</v>
      </c>
      <c r="F210" s="26">
        <f>[1]Monthly!BO224</f>
        <v>0</v>
      </c>
      <c r="G210" s="26">
        <f>[1]Monthly!BC224</f>
        <v>270</v>
      </c>
      <c r="H210" s="30">
        <f>(+D210-G210)/G210</f>
        <v>-0.28888888888888886</v>
      </c>
    </row>
    <row r="211" spans="1:8" x14ac:dyDescent="0.25">
      <c r="A211" s="11"/>
      <c r="B211" s="14"/>
      <c r="C211" s="31" t="s">
        <v>2</v>
      </c>
      <c r="D211" s="25">
        <f>SUM(D208:D210)</f>
        <v>192</v>
      </c>
      <c r="E211" s="25">
        <f>SUM(E208:E210)</f>
        <v>1074</v>
      </c>
      <c r="F211" s="25">
        <f>SUM(F208:F210)</f>
        <v>0</v>
      </c>
      <c r="G211" s="25">
        <f>SUM(G208:G210)</f>
        <v>287.5</v>
      </c>
      <c r="H211" s="30">
        <f>(+D211-G211)/G211</f>
        <v>-0.33217391304347826</v>
      </c>
    </row>
    <row r="212" spans="1:8" x14ac:dyDescent="0.25">
      <c r="A212" s="22"/>
      <c r="B212" s="22"/>
      <c r="C212" s="21"/>
      <c r="D212" s="20"/>
      <c r="E212" s="20"/>
      <c r="F212" s="20"/>
      <c r="G212" s="20"/>
      <c r="H212" s="19"/>
    </row>
    <row r="213" spans="1:8" x14ac:dyDescent="0.25">
      <c r="A213" s="23" t="s">
        <v>36</v>
      </c>
      <c r="B213" s="22"/>
      <c r="C213" s="21"/>
      <c r="D213" s="20"/>
      <c r="E213" s="20"/>
      <c r="F213" s="20"/>
      <c r="G213" s="20"/>
      <c r="H213" s="19"/>
    </row>
    <row r="214" spans="1:8" x14ac:dyDescent="0.25">
      <c r="A214" s="18" t="s">
        <v>35</v>
      </c>
      <c r="B214" s="17"/>
      <c r="C214" s="16"/>
      <c r="D214" s="26">
        <f>[1]Monthly!CA227</f>
        <v>32</v>
      </c>
      <c r="E214" s="12">
        <f>[1]Fiscal!H227</f>
        <v>146</v>
      </c>
      <c r="F214" s="26">
        <f>[1]Monthly!BO227</f>
        <v>0</v>
      </c>
      <c r="G214" s="26">
        <f>[1]Monthly!BC227</f>
        <v>36</v>
      </c>
      <c r="H214" s="3">
        <f>(+D214-G214)/G214</f>
        <v>-0.1111111111111111</v>
      </c>
    </row>
    <row r="215" spans="1:8" x14ac:dyDescent="0.25">
      <c r="A215" s="11" t="s">
        <v>34</v>
      </c>
      <c r="B215" s="14"/>
      <c r="C215" s="13"/>
      <c r="D215" s="26">
        <f>[1]Monthly!CA228</f>
        <v>145</v>
      </c>
      <c r="E215" s="12">
        <f>[1]Fiscal!H228</f>
        <v>547</v>
      </c>
      <c r="F215" s="26">
        <f>[1]Monthly!BO228</f>
        <v>0</v>
      </c>
      <c r="G215" s="26">
        <f>[1]Monthly!BC228</f>
        <v>86</v>
      </c>
      <c r="H215" s="3">
        <f>(+D215-G215)/G215</f>
        <v>0.68604651162790697</v>
      </c>
    </row>
    <row r="216" spans="1:8" x14ac:dyDescent="0.25">
      <c r="A216" s="22"/>
      <c r="B216" s="22"/>
      <c r="C216" s="21"/>
      <c r="D216" s="20"/>
      <c r="E216" s="20"/>
      <c r="F216" s="20"/>
      <c r="G216" s="20"/>
      <c r="H216" s="19"/>
    </row>
    <row r="217" spans="1:8" x14ac:dyDescent="0.25">
      <c r="A217" s="23" t="s">
        <v>33</v>
      </c>
      <c r="B217" s="22"/>
      <c r="C217" s="21"/>
      <c r="D217" s="20"/>
      <c r="E217" s="20"/>
      <c r="F217" s="20"/>
      <c r="G217" s="20"/>
      <c r="H217" s="19"/>
    </row>
    <row r="218" spans="1:8" x14ac:dyDescent="0.25">
      <c r="A218" s="18" t="s">
        <v>32</v>
      </c>
      <c r="B218" s="17"/>
      <c r="C218" s="16"/>
      <c r="D218" s="26">
        <f>[1]Monthly!CA231</f>
        <v>16914</v>
      </c>
      <c r="E218" s="12">
        <f>[1]Fiscal!H231</f>
        <v>60493</v>
      </c>
      <c r="F218" s="26">
        <f>[1]Monthly!BO231</f>
        <v>7122</v>
      </c>
      <c r="G218" s="26">
        <f>[1]Monthly!BC231</f>
        <v>1494</v>
      </c>
      <c r="H218" s="3">
        <f>(+D218-G218)/G218</f>
        <v>10.321285140562249</v>
      </c>
    </row>
    <row r="219" spans="1:8" x14ac:dyDescent="0.25">
      <c r="A219" s="11" t="s">
        <v>31</v>
      </c>
      <c r="B219" s="14"/>
      <c r="C219" s="13"/>
      <c r="D219" s="26">
        <f>[1]Monthly!CA232</f>
        <v>126</v>
      </c>
      <c r="E219" s="12">
        <f>[1]Fiscal!H232</f>
        <v>776</v>
      </c>
      <c r="F219" s="26">
        <f>[1]Monthly!BO232</f>
        <v>62</v>
      </c>
      <c r="G219" s="26">
        <f>[1]Monthly!BC232</f>
        <v>230</v>
      </c>
      <c r="H219" s="3">
        <f>(+D219-G219)/G219</f>
        <v>-0.45217391304347826</v>
      </c>
    </row>
    <row r="220" spans="1:8" x14ac:dyDescent="0.25">
      <c r="A220" s="11" t="s">
        <v>30</v>
      </c>
      <c r="B220" s="14"/>
      <c r="C220" s="13"/>
      <c r="D220" s="26">
        <f>[1]Monthly!CA233</f>
        <v>809</v>
      </c>
      <c r="E220" s="12">
        <f>[1]Fiscal!H233</f>
        <v>3802</v>
      </c>
      <c r="F220" s="26">
        <f>[1]Monthly!BO233</f>
        <v>200</v>
      </c>
      <c r="G220" s="26">
        <f>[1]Monthly!BC233</f>
        <v>885</v>
      </c>
      <c r="H220" s="3">
        <f>(+D220-G220)/G220</f>
        <v>-8.5875706214689262E-2</v>
      </c>
    </row>
    <row r="221" spans="1:8" x14ac:dyDescent="0.25">
      <c r="A221" s="11" t="s">
        <v>29</v>
      </c>
      <c r="B221" s="14"/>
      <c r="C221" s="13"/>
      <c r="D221" s="26">
        <f>[1]Monthly!CA234</f>
        <v>182</v>
      </c>
      <c r="E221" s="12">
        <f>[1]Fiscal!H234</f>
        <v>1024</v>
      </c>
      <c r="F221" s="26">
        <f>[1]Monthly!BO234</f>
        <v>200</v>
      </c>
      <c r="G221" s="26">
        <f>[1]Monthly!BC234</f>
        <v>14</v>
      </c>
      <c r="H221" s="3">
        <f>(+D221-G221)/G221</f>
        <v>12</v>
      </c>
    </row>
    <row r="222" spans="1:8" x14ac:dyDescent="0.25">
      <c r="A222" s="11" t="s">
        <v>28</v>
      </c>
      <c r="B222" s="14"/>
      <c r="C222" s="13"/>
      <c r="D222" s="26">
        <f>[1]Monthly!CA235</f>
        <v>0</v>
      </c>
      <c r="E222" s="12">
        <f>[1]Fiscal!H235</f>
        <v>0</v>
      </c>
      <c r="F222" s="26">
        <f>[1]Monthly!BO235</f>
        <v>0</v>
      </c>
      <c r="G222" s="26">
        <f>[1]Monthly!BC235</f>
        <v>65</v>
      </c>
      <c r="H222" s="3">
        <f>(+D222-G222)/G222</f>
        <v>-1</v>
      </c>
    </row>
    <row r="223" spans="1:8" x14ac:dyDescent="0.25">
      <c r="A223" s="11" t="s">
        <v>27</v>
      </c>
      <c r="B223" s="14"/>
      <c r="C223" s="13"/>
      <c r="D223" s="26">
        <f>[1]Monthly!CA236</f>
        <v>68</v>
      </c>
      <c r="E223" s="12">
        <f>[1]Fiscal!H236</f>
        <v>397</v>
      </c>
      <c r="F223" s="26">
        <f>[1]Monthly!BO236</f>
        <v>22</v>
      </c>
      <c r="G223" s="26">
        <f>[1]Monthly!BC236</f>
        <v>109</v>
      </c>
      <c r="H223" s="3">
        <f>(+D223-G223)/G223</f>
        <v>-0.37614678899082571</v>
      </c>
    </row>
    <row r="224" spans="1:8" x14ac:dyDescent="0.25">
      <c r="A224" s="11" t="s">
        <v>26</v>
      </c>
      <c r="B224" s="14"/>
      <c r="C224" s="13"/>
      <c r="D224" s="26">
        <f>[1]Monthly!CA237</f>
        <v>160</v>
      </c>
      <c r="E224" s="12">
        <f>[1]Fiscal!H237</f>
        <v>938</v>
      </c>
      <c r="F224" s="26">
        <f>[1]Monthly!BO237</f>
        <v>76</v>
      </c>
      <c r="G224" s="26">
        <f>[1]Monthly!BC237</f>
        <v>557</v>
      </c>
      <c r="H224" s="3">
        <f>(+D224-G224)/G224</f>
        <v>-0.71274685816876127</v>
      </c>
    </row>
    <row r="225" spans="1:8" hidden="1" x14ac:dyDescent="0.25">
      <c r="A225" s="29" t="s">
        <v>25</v>
      </c>
      <c r="B225" s="28"/>
      <c r="C225" s="27"/>
      <c r="D225" s="26">
        <f>[1]Monthly!CA238</f>
        <v>0</v>
      </c>
      <c r="E225" s="26">
        <f>[1]Fiscal!C238</f>
        <v>0</v>
      </c>
      <c r="F225" s="26">
        <f>[1]Monthly!BOI238</f>
        <v>0</v>
      </c>
      <c r="G225" s="26">
        <f>[1]Monthly!BCJ238</f>
        <v>0</v>
      </c>
      <c r="H225" s="3" t="e">
        <f>(+D225-G225)/G225</f>
        <v>#DIV/0!</v>
      </c>
    </row>
    <row r="226" spans="1:8" x14ac:dyDescent="0.25">
      <c r="A226" s="11" t="s">
        <v>24</v>
      </c>
      <c r="B226" s="14"/>
      <c r="C226" s="13"/>
      <c r="D226" s="26">
        <f>[1]Monthly!CA239</f>
        <v>639</v>
      </c>
      <c r="E226" s="12">
        <f>[1]Fiscal!H239</f>
        <v>3751</v>
      </c>
      <c r="F226" s="26">
        <f>[1]Monthly!BO239</f>
        <v>867</v>
      </c>
      <c r="G226" s="26">
        <f>[1]Monthly!BC239</f>
        <v>1153</v>
      </c>
      <c r="H226" s="3">
        <f>(+D226-G226)/G226</f>
        <v>-0.4457935819601041</v>
      </c>
    </row>
    <row r="227" spans="1:8" x14ac:dyDescent="0.25">
      <c r="A227" s="22"/>
      <c r="B227" s="22"/>
      <c r="C227" s="21"/>
      <c r="D227" s="20"/>
      <c r="E227" s="20"/>
      <c r="F227" s="20"/>
      <c r="G227" s="20"/>
      <c r="H227" s="19"/>
    </row>
    <row r="228" spans="1:8" x14ac:dyDescent="0.25">
      <c r="A228" s="23" t="s">
        <v>23</v>
      </c>
      <c r="B228" s="22"/>
      <c r="C228" s="21"/>
      <c r="D228" s="20"/>
      <c r="E228" s="20"/>
      <c r="F228" s="20"/>
      <c r="G228" s="20"/>
      <c r="H228" s="19"/>
    </row>
    <row r="229" spans="1:8" x14ac:dyDescent="0.25">
      <c r="A229" s="18" t="s">
        <v>22</v>
      </c>
      <c r="B229" s="17"/>
      <c r="C229" s="16"/>
      <c r="D229" s="26">
        <f>[1]Monthly!CA242</f>
        <v>822</v>
      </c>
      <c r="E229" s="12">
        <f>[1]Fiscal!H242</f>
        <v>4775</v>
      </c>
      <c r="F229" s="26">
        <f>[1]Monthly!BO242</f>
        <v>227</v>
      </c>
      <c r="G229" s="26">
        <f>[1]Monthly!BC242</f>
        <v>425</v>
      </c>
      <c r="H229" s="3">
        <f>(+D229-G229)/G229</f>
        <v>0.9341176470588235</v>
      </c>
    </row>
    <row r="230" spans="1:8" x14ac:dyDescent="0.25">
      <c r="A230" s="11" t="s">
        <v>21</v>
      </c>
      <c r="B230" s="14"/>
      <c r="C230" s="13"/>
      <c r="D230" s="26">
        <f>[1]Monthly!CA243</f>
        <v>0</v>
      </c>
      <c r="E230" s="12">
        <f>[1]Fiscal!H243</f>
        <v>2</v>
      </c>
      <c r="F230" s="26">
        <f>[1]Monthly!BO243</f>
        <v>0</v>
      </c>
      <c r="G230" s="26">
        <f>[1]Monthly!BC243</f>
        <v>1</v>
      </c>
      <c r="H230" s="3">
        <f>(+D230-G230)/G230</f>
        <v>-1</v>
      </c>
    </row>
    <row r="231" spans="1:8" x14ac:dyDescent="0.25">
      <c r="A231" s="11" t="s">
        <v>20</v>
      </c>
      <c r="B231" s="14"/>
      <c r="C231" s="13"/>
      <c r="D231" s="26">
        <f>[1]Monthly!CA244</f>
        <v>0</v>
      </c>
      <c r="E231" s="12">
        <f>[1]Fiscal!H244</f>
        <v>1</v>
      </c>
      <c r="F231" s="26">
        <f>[1]Monthly!BO244</f>
        <v>5</v>
      </c>
      <c r="G231" s="26">
        <f>[1]Monthly!BC244</f>
        <v>3</v>
      </c>
      <c r="H231" s="3">
        <f>(+D231-G231)/G231</f>
        <v>-1</v>
      </c>
    </row>
    <row r="232" spans="1:8" x14ac:dyDescent="0.25">
      <c r="A232" s="11" t="s">
        <v>19</v>
      </c>
      <c r="B232" s="14"/>
      <c r="C232" s="13"/>
      <c r="D232" s="26">
        <f>[1]Monthly!CA245</f>
        <v>5</v>
      </c>
      <c r="E232" s="12">
        <f>[1]Fiscal!H245</f>
        <v>152</v>
      </c>
      <c r="F232" s="26">
        <f>[1]Monthly!BO245</f>
        <v>3</v>
      </c>
      <c r="G232" s="26">
        <f>[1]Monthly!BC245</f>
        <v>5</v>
      </c>
      <c r="H232" s="3">
        <f>(+D232-G232)/G232</f>
        <v>0</v>
      </c>
    </row>
    <row r="233" spans="1:8" x14ac:dyDescent="0.25">
      <c r="A233" s="11" t="s">
        <v>18</v>
      </c>
      <c r="B233" s="14"/>
      <c r="C233" s="13"/>
      <c r="D233" s="26">
        <f>[1]Monthly!CA246</f>
        <v>1</v>
      </c>
      <c r="E233" s="12">
        <f>[1]Fiscal!H246</f>
        <v>19</v>
      </c>
      <c r="F233" s="26">
        <f>[1]Monthly!BO246</f>
        <v>1</v>
      </c>
      <c r="G233" s="26">
        <f>[1]Monthly!BC246</f>
        <v>0</v>
      </c>
      <c r="H233" s="3"/>
    </row>
    <row r="234" spans="1:8" x14ac:dyDescent="0.25">
      <c r="A234" s="11" t="s">
        <v>17</v>
      </c>
      <c r="B234" s="14"/>
      <c r="C234" s="13"/>
      <c r="D234" s="26">
        <f>[1]Monthly!CA247</f>
        <v>2</v>
      </c>
      <c r="E234" s="12">
        <f>[1]Fiscal!H247</f>
        <v>20</v>
      </c>
      <c r="F234" s="26">
        <f>[1]Monthly!BO247</f>
        <v>4</v>
      </c>
      <c r="G234" s="26">
        <f>[1]Monthly!BC247</f>
        <v>2</v>
      </c>
      <c r="H234" s="3">
        <f>(+D234-G234)/G234</f>
        <v>0</v>
      </c>
    </row>
    <row r="235" spans="1:8" x14ac:dyDescent="0.25">
      <c r="A235" s="11" t="s">
        <v>16</v>
      </c>
      <c r="B235" s="14"/>
      <c r="C235" s="13"/>
      <c r="D235" s="26">
        <f>[1]Monthly!CA248</f>
        <v>0</v>
      </c>
      <c r="E235" s="12">
        <f>[1]Fiscal!H248</f>
        <v>15</v>
      </c>
      <c r="F235" s="26">
        <f>[1]Monthly!BO248</f>
        <v>0</v>
      </c>
      <c r="G235" s="26">
        <f>[1]Monthly!BC248</f>
        <v>4</v>
      </c>
      <c r="H235" s="3">
        <f>(+D235-G235)/G235</f>
        <v>-1</v>
      </c>
    </row>
    <row r="236" spans="1:8" x14ac:dyDescent="0.25">
      <c r="A236" s="11" t="s">
        <v>15</v>
      </c>
      <c r="B236" s="14"/>
      <c r="C236" s="13"/>
      <c r="D236" s="26">
        <f>[1]Monthly!CA249</f>
        <v>0</v>
      </c>
      <c r="E236" s="12">
        <f>[1]Fiscal!H249</f>
        <v>0</v>
      </c>
      <c r="F236" s="26">
        <f>[1]Monthly!BO249</f>
        <v>0</v>
      </c>
      <c r="G236" s="26">
        <f>[1]Monthly!BC249</f>
        <v>0</v>
      </c>
      <c r="H236" s="3"/>
    </row>
    <row r="237" spans="1:8" x14ac:dyDescent="0.25">
      <c r="A237" s="11"/>
      <c r="B237" s="10"/>
      <c r="C237" s="9" t="s">
        <v>2</v>
      </c>
      <c r="D237" s="25">
        <f>SUM(D229:D236)</f>
        <v>830</v>
      </c>
      <c r="E237" s="25">
        <f>SUM(E229:E236)</f>
        <v>4984</v>
      </c>
      <c r="F237" s="25">
        <f>SUM(F229:F236)</f>
        <v>240</v>
      </c>
      <c r="G237" s="25">
        <f>SUM(G229:G236)</f>
        <v>440</v>
      </c>
      <c r="H237" s="3">
        <f>(+D237-G237)/G237</f>
        <v>0.88636363636363635</v>
      </c>
    </row>
    <row r="238" spans="1:8" x14ac:dyDescent="0.25">
      <c r="A238" s="22"/>
      <c r="B238" s="22"/>
      <c r="C238" s="21"/>
      <c r="D238" s="20"/>
      <c r="E238" s="20"/>
      <c r="F238" s="20"/>
      <c r="G238" s="20"/>
      <c r="H238" s="24"/>
    </row>
    <row r="239" spans="1:8" x14ac:dyDescent="0.25">
      <c r="A239" s="23" t="s">
        <v>14</v>
      </c>
      <c r="B239" s="22"/>
      <c r="C239" s="21"/>
      <c r="D239" s="20"/>
      <c r="E239" s="20"/>
      <c r="F239" s="20"/>
      <c r="G239" s="20"/>
      <c r="H239" s="19"/>
    </row>
    <row r="240" spans="1:8" x14ac:dyDescent="0.25">
      <c r="A240" s="18" t="s">
        <v>13</v>
      </c>
      <c r="B240" s="17"/>
      <c r="C240" s="16"/>
      <c r="D240" s="4">
        <f>[1]Monthly!CA254</f>
        <v>681.08</v>
      </c>
      <c r="E240" s="12">
        <f>[1]Fiscal!H254</f>
        <v>3870.8999999999996</v>
      </c>
      <c r="F240" s="4">
        <f>[1]Monthly!BO254</f>
        <v>0</v>
      </c>
      <c r="G240" s="4">
        <f>[1]Monthly!BC254</f>
        <v>1695.27</v>
      </c>
      <c r="H240" s="3">
        <f>(+D240-G240)/G240</f>
        <v>-0.59824688692656625</v>
      </c>
    </row>
    <row r="241" spans="1:8" x14ac:dyDescent="0.25">
      <c r="A241" s="11" t="s">
        <v>12</v>
      </c>
      <c r="B241" s="14"/>
      <c r="C241" s="13"/>
      <c r="D241" s="4">
        <f>[1]Monthly!CA255</f>
        <v>415.66</v>
      </c>
      <c r="E241" s="12">
        <f>[1]Fiscal!H255</f>
        <v>3589.5599999999995</v>
      </c>
      <c r="F241" s="4">
        <f>[1]Monthly!BO255</f>
        <v>600.41</v>
      </c>
      <c r="G241" s="4">
        <f>[1]Monthly!BC255</f>
        <v>602.19000000000005</v>
      </c>
      <c r="H241" s="3">
        <f>(+D241-G241)/G241</f>
        <v>-0.30975273584749002</v>
      </c>
    </row>
    <row r="242" spans="1:8" x14ac:dyDescent="0.25">
      <c r="A242" s="11" t="s">
        <v>11</v>
      </c>
      <c r="B242" s="14"/>
      <c r="C242" s="13"/>
      <c r="D242" s="4">
        <f>[1]Monthly!CA256</f>
        <v>15</v>
      </c>
      <c r="E242" s="12">
        <f>[1]Fiscal!H256</f>
        <v>121.5</v>
      </c>
      <c r="F242" s="4">
        <f>[1]Monthly!BO256</f>
        <v>0</v>
      </c>
      <c r="G242" s="4">
        <f>[1]Monthly!BC256</f>
        <v>22</v>
      </c>
      <c r="H242" s="3">
        <f>(+D242-G242)/G242</f>
        <v>-0.31818181818181818</v>
      </c>
    </row>
    <row r="243" spans="1:8" x14ac:dyDescent="0.25">
      <c r="A243" s="11" t="s">
        <v>10</v>
      </c>
      <c r="B243" s="14"/>
      <c r="C243" s="13"/>
      <c r="D243" s="4">
        <f>[1]Monthly!CA257</f>
        <v>0</v>
      </c>
      <c r="E243" s="12">
        <f>[1]Fiscal!H257</f>
        <v>1.75</v>
      </c>
      <c r="F243" s="4">
        <f>[1]Monthly!BO257</f>
        <v>0</v>
      </c>
      <c r="G243" s="4">
        <f>[1]Monthly!BC257</f>
        <v>11.75</v>
      </c>
      <c r="H243" s="3">
        <f>(+D243-G243)/G243</f>
        <v>-1</v>
      </c>
    </row>
    <row r="244" spans="1:8" x14ac:dyDescent="0.25">
      <c r="A244" s="11" t="s">
        <v>9</v>
      </c>
      <c r="B244" s="14"/>
      <c r="C244" s="13"/>
      <c r="D244" s="4">
        <f>[1]Monthly!CA258</f>
        <v>0</v>
      </c>
      <c r="E244" s="12">
        <f>[1]Fiscal!H258</f>
        <v>0</v>
      </c>
      <c r="F244" s="4">
        <f>[1]Monthly!BO258</f>
        <v>0</v>
      </c>
      <c r="G244" s="4">
        <f>[1]Monthly!BC258</f>
        <v>389.05</v>
      </c>
      <c r="H244" s="3">
        <f>(+D244-G244)/G244</f>
        <v>-1</v>
      </c>
    </row>
    <row r="245" spans="1:8" x14ac:dyDescent="0.25">
      <c r="A245" s="11" t="s">
        <v>8</v>
      </c>
      <c r="B245" s="14"/>
      <c r="C245" s="13"/>
      <c r="D245" s="4">
        <f>[1]Monthly!CA259</f>
        <v>0</v>
      </c>
      <c r="E245" s="12">
        <f>[1]Fiscal!H259</f>
        <v>0</v>
      </c>
      <c r="F245" s="4">
        <f>[1]Monthly!BO259</f>
        <v>0</v>
      </c>
      <c r="G245" s="4">
        <f>[1]Monthly!BC259</f>
        <v>132.75</v>
      </c>
      <c r="H245" s="3">
        <f>(+D245-G245)/G245</f>
        <v>-1</v>
      </c>
    </row>
    <row r="246" spans="1:8" x14ac:dyDescent="0.25">
      <c r="A246" s="11" t="s">
        <v>7</v>
      </c>
      <c r="B246" s="14"/>
      <c r="C246" s="13"/>
      <c r="D246" s="4">
        <f>[1]Monthly!CA260</f>
        <v>0</v>
      </c>
      <c r="E246" s="12">
        <f>[1]Fiscal!H260</f>
        <v>0</v>
      </c>
      <c r="F246" s="4">
        <f>[1]Monthly!BO260</f>
        <v>0</v>
      </c>
      <c r="G246" s="4">
        <f>[1]Monthly!BC260</f>
        <v>30</v>
      </c>
      <c r="H246" s="3">
        <f>(+D246-G246)/G246</f>
        <v>-1</v>
      </c>
    </row>
    <row r="247" spans="1:8" x14ac:dyDescent="0.25">
      <c r="A247" s="11" t="s">
        <v>6</v>
      </c>
      <c r="B247" s="14"/>
      <c r="C247" s="13"/>
      <c r="D247" s="4">
        <f>[1]Monthly!CA261</f>
        <v>0</v>
      </c>
      <c r="E247" s="12">
        <f>[1]Fiscal!H261</f>
        <v>0</v>
      </c>
      <c r="F247" s="4">
        <f>[1]Monthly!BO261</f>
        <v>2</v>
      </c>
      <c r="G247" s="4">
        <f>[1]Monthly!BC261</f>
        <v>32</v>
      </c>
      <c r="H247" s="3">
        <f>(+D247-G247)/G247</f>
        <v>-1</v>
      </c>
    </row>
    <row r="248" spans="1:8" x14ac:dyDescent="0.25">
      <c r="A248" s="11" t="s">
        <v>5</v>
      </c>
      <c r="B248" s="14"/>
      <c r="C248" s="13"/>
      <c r="D248" s="4">
        <f>[1]Monthly!CA262</f>
        <v>1610</v>
      </c>
      <c r="E248" s="12">
        <f>[1]Fiscal!H262</f>
        <v>9975</v>
      </c>
      <c r="F248" s="4">
        <f>[1]Monthly!BO262</f>
        <v>0</v>
      </c>
      <c r="G248" s="4">
        <f>[1]Monthly!BC262</f>
        <v>1365</v>
      </c>
      <c r="H248" s="3">
        <f>(+D248-G248)/G248</f>
        <v>0.17948717948717949</v>
      </c>
    </row>
    <row r="249" spans="1:8" x14ac:dyDescent="0.25">
      <c r="A249" s="15" t="s">
        <v>4</v>
      </c>
      <c r="B249" s="14"/>
      <c r="C249" s="13"/>
      <c r="D249" s="4">
        <f>[1]Monthly!CA263</f>
        <v>0</v>
      </c>
      <c r="E249" s="12">
        <f>[1]Fiscal!H263</f>
        <v>0</v>
      </c>
      <c r="F249" s="4">
        <f>[1]Monthly!BO263</f>
        <v>0</v>
      </c>
      <c r="G249" s="4">
        <f>[1]Monthly!BC263</f>
        <v>0</v>
      </c>
      <c r="H249" s="3"/>
    </row>
    <row r="250" spans="1:8" x14ac:dyDescent="0.25">
      <c r="A250" s="11" t="s">
        <v>3</v>
      </c>
      <c r="B250" s="14"/>
      <c r="C250" s="13"/>
      <c r="D250" s="4">
        <f>[1]Monthly!CA264</f>
        <v>0</v>
      </c>
      <c r="E250" s="12">
        <f>[1]Fiscal!H264</f>
        <v>0</v>
      </c>
      <c r="F250" s="4">
        <f>[1]Monthly!BO264</f>
        <v>0</v>
      </c>
      <c r="G250" s="4">
        <f>[1]Monthly!BC264</f>
        <v>50</v>
      </c>
      <c r="H250" s="3">
        <f>(+D250-G250)/G250</f>
        <v>-1</v>
      </c>
    </row>
    <row r="251" spans="1:8" x14ac:dyDescent="0.25">
      <c r="A251" s="11"/>
      <c r="B251" s="10"/>
      <c r="C251" s="9" t="s">
        <v>2</v>
      </c>
      <c r="D251" s="8">
        <f>SUM(D240:D250)</f>
        <v>2721.74</v>
      </c>
      <c r="E251" s="8">
        <f>SUM(E240:E250)</f>
        <v>17558.71</v>
      </c>
      <c r="F251" s="8">
        <f>SUM(F240:F250)</f>
        <v>602.41</v>
      </c>
      <c r="G251" s="8">
        <f>SUM(G240:G250)</f>
        <v>4330.01</v>
      </c>
      <c r="H251" s="3">
        <f>(+D251-G251)/G251</f>
        <v>-0.37142408447093667</v>
      </c>
    </row>
    <row r="252" spans="1:8" x14ac:dyDescent="0.25">
      <c r="A252" s="7"/>
      <c r="B252" s="7"/>
      <c r="C252" s="7"/>
      <c r="D252" s="7"/>
      <c r="E252" s="7"/>
      <c r="F252" s="7"/>
      <c r="G252" s="7"/>
      <c r="H252" s="7"/>
    </row>
    <row r="253" spans="1:8" x14ac:dyDescent="0.25">
      <c r="A253" s="7"/>
      <c r="B253" s="7"/>
      <c r="C253" s="7"/>
      <c r="D253" s="7"/>
      <c r="E253" s="7"/>
      <c r="F253" s="7"/>
      <c r="G253" s="7"/>
      <c r="H253" s="7"/>
    </row>
    <row r="254" spans="1:8" x14ac:dyDescent="0.25">
      <c r="A254" s="6" t="s">
        <v>1</v>
      </c>
      <c r="B254" s="6"/>
      <c r="C254" s="5"/>
      <c r="D254" s="4">
        <f>[1]Monthly!CA267</f>
        <v>1687.43</v>
      </c>
      <c r="E254" s="4">
        <f>[1]Fiscal!H267</f>
        <v>22537.81</v>
      </c>
      <c r="F254" s="4">
        <f>[1]Monthly!BO267</f>
        <v>1371.64</v>
      </c>
      <c r="G254" s="4">
        <f>[1]Monthly!BC267</f>
        <v>3829.56</v>
      </c>
      <c r="H254" s="3">
        <f>(+D254-G254)/G254</f>
        <v>-0.55936713356103573</v>
      </c>
    </row>
    <row r="255" spans="1:8" x14ac:dyDescent="0.25">
      <c r="A255" s="6" t="s">
        <v>0</v>
      </c>
      <c r="B255" s="6"/>
      <c r="C255" s="5"/>
      <c r="D255" s="4">
        <f>[1]Monthly!CA268</f>
        <v>0</v>
      </c>
      <c r="E255" s="4">
        <f>[1]Fiscal!H268</f>
        <v>5000</v>
      </c>
      <c r="F255" s="4">
        <f>[1]Monthly!BO268</f>
        <v>0</v>
      </c>
      <c r="G255" s="4">
        <f>[1]Monthly!BC268</f>
        <v>0</v>
      </c>
      <c r="H255" s="3"/>
    </row>
    <row r="256" spans="1:8" x14ac:dyDescent="0.25">
      <c r="H256" s="2"/>
    </row>
  </sheetData>
  <pageMargins left="0.7" right="0.7" top="0.75" bottom="0.75" header="0.3" footer="0.3"/>
  <pageSetup scale="69" orientation="portrait" r:id="rId1"/>
  <rowBreaks count="3" manualBreakCount="3">
    <brk id="66" max="6" man="1"/>
    <brk id="127" max="6" man="1"/>
    <brk id="18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Nov 21</vt:lpstr>
      <vt:lpstr>'Nov 21'!Print_Area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2021-12-22T23:27:18Z</dcterms:created>
  <dcterms:modified xsi:type="dcterms:W3CDTF">2021-12-22T23:27:45Z</dcterms:modified>
</cp:coreProperties>
</file>