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Feb bd mtg\"/>
    </mc:Choice>
  </mc:AlternateContent>
  <bookViews>
    <workbookView xWindow="0" yWindow="0" windowWidth="28800" windowHeight="12300"/>
  </bookViews>
  <sheets>
    <sheet name="Jan 22" sheetId="1" r:id="rId1"/>
  </sheets>
  <externalReferences>
    <externalReference r:id="rId2"/>
  </externalReferences>
  <definedNames>
    <definedName name="_xlnm.Print_Area" localSheetId="0">'Jan 22'!$A$1:$H$254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5" i="1" l="1"/>
  <c r="F255" i="1"/>
  <c r="E255" i="1"/>
  <c r="D255" i="1"/>
  <c r="G254" i="1"/>
  <c r="F254" i="1"/>
  <c r="E254" i="1"/>
  <c r="D254" i="1"/>
  <c r="H254" i="1" s="1"/>
  <c r="G250" i="1"/>
  <c r="F250" i="1"/>
  <c r="E250" i="1"/>
  <c r="D250" i="1"/>
  <c r="H250" i="1" s="1"/>
  <c r="G249" i="1"/>
  <c r="F249" i="1"/>
  <c r="E249" i="1"/>
  <c r="D249" i="1"/>
  <c r="G248" i="1"/>
  <c r="F248" i="1"/>
  <c r="E248" i="1"/>
  <c r="D248" i="1"/>
  <c r="G247" i="1"/>
  <c r="H247" i="1" s="1"/>
  <c r="F247" i="1"/>
  <c r="E247" i="1"/>
  <c r="D247" i="1"/>
  <c r="G246" i="1"/>
  <c r="F246" i="1"/>
  <c r="E246" i="1"/>
  <c r="D246" i="1"/>
  <c r="G245" i="1"/>
  <c r="F245" i="1"/>
  <c r="E245" i="1"/>
  <c r="D245" i="1"/>
  <c r="G244" i="1"/>
  <c r="F244" i="1"/>
  <c r="E244" i="1"/>
  <c r="D244" i="1"/>
  <c r="H244" i="1" s="1"/>
  <c r="G243" i="1"/>
  <c r="F243" i="1"/>
  <c r="E243" i="1"/>
  <c r="D243" i="1"/>
  <c r="G242" i="1"/>
  <c r="F242" i="1"/>
  <c r="E242" i="1"/>
  <c r="D242" i="1"/>
  <c r="G241" i="1"/>
  <c r="F241" i="1"/>
  <c r="E241" i="1"/>
  <c r="D241" i="1"/>
  <c r="G240" i="1"/>
  <c r="F240" i="1"/>
  <c r="E240" i="1"/>
  <c r="D240" i="1"/>
  <c r="G236" i="1"/>
  <c r="F236" i="1"/>
  <c r="E236" i="1"/>
  <c r="D236" i="1"/>
  <c r="G235" i="1"/>
  <c r="F235" i="1"/>
  <c r="E235" i="1"/>
  <c r="D235" i="1"/>
  <c r="G234" i="1"/>
  <c r="F234" i="1"/>
  <c r="E234" i="1"/>
  <c r="D234" i="1"/>
  <c r="G233" i="1"/>
  <c r="F233" i="1"/>
  <c r="E233" i="1"/>
  <c r="D233" i="1"/>
  <c r="G232" i="1"/>
  <c r="F232" i="1"/>
  <c r="E232" i="1"/>
  <c r="D232" i="1"/>
  <c r="G231" i="1"/>
  <c r="F231" i="1"/>
  <c r="E231" i="1"/>
  <c r="D231" i="1"/>
  <c r="G230" i="1"/>
  <c r="F230" i="1"/>
  <c r="E230" i="1"/>
  <c r="D230" i="1"/>
  <c r="G229" i="1"/>
  <c r="F229" i="1"/>
  <c r="E229" i="1"/>
  <c r="E237" i="1" s="1"/>
  <c r="D229" i="1"/>
  <c r="G226" i="1"/>
  <c r="H226" i="1" s="1"/>
  <c r="F226" i="1"/>
  <c r="E226" i="1"/>
  <c r="D226" i="1"/>
  <c r="G225" i="1"/>
  <c r="F225" i="1"/>
  <c r="E225" i="1"/>
  <c r="D225" i="1"/>
  <c r="H225" i="1" s="1"/>
  <c r="G224" i="1"/>
  <c r="F224" i="1"/>
  <c r="E224" i="1"/>
  <c r="D224" i="1"/>
  <c r="G223" i="1"/>
  <c r="F223" i="1"/>
  <c r="E223" i="1"/>
  <c r="D223" i="1"/>
  <c r="G222" i="1"/>
  <c r="F222" i="1"/>
  <c r="E222" i="1"/>
  <c r="D222" i="1"/>
  <c r="G221" i="1"/>
  <c r="F221" i="1"/>
  <c r="E221" i="1"/>
  <c r="D221" i="1"/>
  <c r="H221" i="1" s="1"/>
  <c r="G220" i="1"/>
  <c r="F220" i="1"/>
  <c r="E220" i="1"/>
  <c r="D220" i="1"/>
  <c r="G219" i="1"/>
  <c r="F219" i="1"/>
  <c r="E219" i="1"/>
  <c r="D219" i="1"/>
  <c r="H219" i="1" s="1"/>
  <c r="G218" i="1"/>
  <c r="F218" i="1"/>
  <c r="E218" i="1"/>
  <c r="D218" i="1"/>
  <c r="G215" i="1"/>
  <c r="F215" i="1"/>
  <c r="E215" i="1"/>
  <c r="D215" i="1"/>
  <c r="G214" i="1"/>
  <c r="F214" i="1"/>
  <c r="E214" i="1"/>
  <c r="D214" i="1"/>
  <c r="G210" i="1"/>
  <c r="F210" i="1"/>
  <c r="E210" i="1"/>
  <c r="D210" i="1"/>
  <c r="H210" i="1" s="1"/>
  <c r="G209" i="1"/>
  <c r="F209" i="1"/>
  <c r="E209" i="1"/>
  <c r="E211" i="1" s="1"/>
  <c r="D209" i="1"/>
  <c r="G208" i="1"/>
  <c r="F208" i="1"/>
  <c r="E208" i="1"/>
  <c r="D208" i="1"/>
  <c r="H208" i="1" s="1"/>
  <c r="G204" i="1"/>
  <c r="F204" i="1"/>
  <c r="E204" i="1"/>
  <c r="D204" i="1"/>
  <c r="C204" i="1"/>
  <c r="B204" i="1"/>
  <c r="G203" i="1"/>
  <c r="F203" i="1"/>
  <c r="E203" i="1"/>
  <c r="D203" i="1"/>
  <c r="C203" i="1"/>
  <c r="H203" i="1" s="1"/>
  <c r="B203" i="1"/>
  <c r="G202" i="1"/>
  <c r="F202" i="1"/>
  <c r="E202" i="1"/>
  <c r="D202" i="1"/>
  <c r="C202" i="1"/>
  <c r="H202" i="1" s="1"/>
  <c r="B202" i="1"/>
  <c r="G197" i="1"/>
  <c r="F197" i="1"/>
  <c r="D197" i="1"/>
  <c r="C197" i="1"/>
  <c r="G196" i="1"/>
  <c r="F196" i="1"/>
  <c r="D196" i="1"/>
  <c r="C196" i="1"/>
  <c r="G195" i="1"/>
  <c r="F195" i="1"/>
  <c r="D195" i="1"/>
  <c r="C195" i="1"/>
  <c r="G194" i="1"/>
  <c r="F194" i="1"/>
  <c r="D194" i="1"/>
  <c r="C194" i="1"/>
  <c r="G193" i="1"/>
  <c r="F193" i="1"/>
  <c r="D193" i="1"/>
  <c r="C193" i="1"/>
  <c r="G192" i="1"/>
  <c r="F192" i="1"/>
  <c r="D192" i="1"/>
  <c r="C192" i="1"/>
  <c r="G191" i="1"/>
  <c r="F191" i="1"/>
  <c r="D191" i="1"/>
  <c r="C191" i="1"/>
  <c r="G190" i="1"/>
  <c r="F190" i="1"/>
  <c r="D190" i="1"/>
  <c r="C190" i="1"/>
  <c r="G186" i="1"/>
  <c r="H186" i="1" s="1"/>
  <c r="F186" i="1"/>
  <c r="D186" i="1"/>
  <c r="C186" i="1"/>
  <c r="G185" i="1"/>
  <c r="F185" i="1"/>
  <c r="D185" i="1"/>
  <c r="C185" i="1"/>
  <c r="G182" i="1"/>
  <c r="F182" i="1"/>
  <c r="E182" i="1"/>
  <c r="D182" i="1"/>
  <c r="C182" i="1"/>
  <c r="H182" i="1" s="1"/>
  <c r="B182" i="1"/>
  <c r="G181" i="1"/>
  <c r="F181" i="1"/>
  <c r="E181" i="1"/>
  <c r="D181" i="1"/>
  <c r="C181" i="1"/>
  <c r="B181" i="1"/>
  <c r="G180" i="1"/>
  <c r="F180" i="1"/>
  <c r="E180" i="1"/>
  <c r="D180" i="1"/>
  <c r="C180" i="1"/>
  <c r="B180" i="1"/>
  <c r="G179" i="1"/>
  <c r="F179" i="1"/>
  <c r="E179" i="1"/>
  <c r="D179" i="1"/>
  <c r="C179" i="1"/>
  <c r="H179" i="1" s="1"/>
  <c r="B179" i="1"/>
  <c r="G178" i="1"/>
  <c r="F178" i="1"/>
  <c r="E178" i="1"/>
  <c r="D178" i="1"/>
  <c r="C178" i="1"/>
  <c r="H178" i="1" s="1"/>
  <c r="B178" i="1"/>
  <c r="G177" i="1"/>
  <c r="F177" i="1"/>
  <c r="E177" i="1"/>
  <c r="D177" i="1"/>
  <c r="C177" i="1"/>
  <c r="B177" i="1"/>
  <c r="G174" i="1"/>
  <c r="F174" i="1"/>
  <c r="E174" i="1"/>
  <c r="D174" i="1"/>
  <c r="C174" i="1"/>
  <c r="B174" i="1"/>
  <c r="G173" i="1"/>
  <c r="F173" i="1"/>
  <c r="E173" i="1"/>
  <c r="D173" i="1"/>
  <c r="C173" i="1"/>
  <c r="H173" i="1" s="1"/>
  <c r="B173" i="1"/>
  <c r="G172" i="1"/>
  <c r="F172" i="1"/>
  <c r="D172" i="1"/>
  <c r="C172" i="1"/>
  <c r="G171" i="1"/>
  <c r="F171" i="1"/>
  <c r="E171" i="1"/>
  <c r="D171" i="1"/>
  <c r="C171" i="1"/>
  <c r="B171" i="1"/>
  <c r="G170" i="1"/>
  <c r="F170" i="1"/>
  <c r="E170" i="1"/>
  <c r="D170" i="1"/>
  <c r="C170" i="1"/>
  <c r="B170" i="1"/>
  <c r="G169" i="1"/>
  <c r="F169" i="1"/>
  <c r="E169" i="1"/>
  <c r="D169" i="1"/>
  <c r="C169" i="1"/>
  <c r="H169" i="1" s="1"/>
  <c r="B169" i="1"/>
  <c r="G168" i="1"/>
  <c r="F168" i="1"/>
  <c r="E168" i="1"/>
  <c r="D168" i="1"/>
  <c r="C168" i="1"/>
  <c r="H168" i="1" s="1"/>
  <c r="B168" i="1"/>
  <c r="G162" i="1"/>
  <c r="H162" i="1" s="1"/>
  <c r="F162" i="1"/>
  <c r="E162" i="1"/>
  <c r="D162" i="1"/>
  <c r="G161" i="1"/>
  <c r="F161" i="1"/>
  <c r="E161" i="1"/>
  <c r="D161" i="1"/>
  <c r="H161" i="1" s="1"/>
  <c r="G160" i="1"/>
  <c r="F160" i="1"/>
  <c r="E160" i="1"/>
  <c r="D160" i="1"/>
  <c r="G159" i="1"/>
  <c r="F159" i="1"/>
  <c r="E159" i="1"/>
  <c r="D159" i="1"/>
  <c r="H159" i="1" s="1"/>
  <c r="G158" i="1"/>
  <c r="F158" i="1"/>
  <c r="E158" i="1"/>
  <c r="D158" i="1"/>
  <c r="H158" i="1" s="1"/>
  <c r="G157" i="1"/>
  <c r="F157" i="1"/>
  <c r="E157" i="1"/>
  <c r="D157" i="1"/>
  <c r="H157" i="1" s="1"/>
  <c r="G156" i="1"/>
  <c r="F156" i="1"/>
  <c r="E156" i="1"/>
  <c r="D156" i="1"/>
  <c r="H156" i="1" s="1"/>
  <c r="G155" i="1"/>
  <c r="F155" i="1"/>
  <c r="F163" i="1" s="1"/>
  <c r="E155" i="1"/>
  <c r="D155" i="1"/>
  <c r="H155" i="1" s="1"/>
  <c r="G152" i="1"/>
  <c r="F152" i="1"/>
  <c r="E152" i="1"/>
  <c r="D152" i="1"/>
  <c r="H152" i="1" s="1"/>
  <c r="G151" i="1"/>
  <c r="F151" i="1"/>
  <c r="E151" i="1"/>
  <c r="D151" i="1"/>
  <c r="G148" i="1"/>
  <c r="F148" i="1"/>
  <c r="E148" i="1"/>
  <c r="D148" i="1"/>
  <c r="G147" i="1"/>
  <c r="F147" i="1"/>
  <c r="E147" i="1"/>
  <c r="D147" i="1"/>
  <c r="H147" i="1" s="1"/>
  <c r="G146" i="1"/>
  <c r="F146" i="1"/>
  <c r="E146" i="1"/>
  <c r="D146" i="1"/>
  <c r="G142" i="1"/>
  <c r="F142" i="1"/>
  <c r="E142" i="1"/>
  <c r="D142" i="1"/>
  <c r="G141" i="1"/>
  <c r="F141" i="1"/>
  <c r="E141" i="1"/>
  <c r="D141" i="1"/>
  <c r="G140" i="1"/>
  <c r="F140" i="1"/>
  <c r="E140" i="1"/>
  <c r="D140" i="1"/>
  <c r="G139" i="1"/>
  <c r="F139" i="1"/>
  <c r="E139" i="1"/>
  <c r="D139" i="1"/>
  <c r="G138" i="1"/>
  <c r="F138" i="1"/>
  <c r="E138" i="1"/>
  <c r="D138" i="1"/>
  <c r="G137" i="1"/>
  <c r="F137" i="1"/>
  <c r="E137" i="1"/>
  <c r="D137" i="1"/>
  <c r="G136" i="1"/>
  <c r="F136" i="1"/>
  <c r="E136" i="1"/>
  <c r="D136" i="1"/>
  <c r="G135" i="1"/>
  <c r="F135" i="1"/>
  <c r="E135" i="1"/>
  <c r="D135" i="1"/>
  <c r="G134" i="1"/>
  <c r="F134" i="1"/>
  <c r="E134" i="1"/>
  <c r="D134" i="1"/>
  <c r="G133" i="1"/>
  <c r="F133" i="1"/>
  <c r="E133" i="1"/>
  <c r="D133" i="1"/>
  <c r="G132" i="1"/>
  <c r="F132" i="1"/>
  <c r="E132" i="1"/>
  <c r="D132" i="1"/>
  <c r="G131" i="1"/>
  <c r="F131" i="1"/>
  <c r="E131" i="1"/>
  <c r="D131" i="1"/>
  <c r="G130" i="1"/>
  <c r="H130" i="1" s="1"/>
  <c r="F130" i="1"/>
  <c r="E130" i="1"/>
  <c r="E143" i="1" s="1"/>
  <c r="D130" i="1"/>
  <c r="G126" i="1"/>
  <c r="F126" i="1"/>
  <c r="E126" i="1"/>
  <c r="D126" i="1"/>
  <c r="H126" i="1" s="1"/>
  <c r="G125" i="1"/>
  <c r="F125" i="1"/>
  <c r="E125" i="1"/>
  <c r="D125" i="1"/>
  <c r="G124" i="1"/>
  <c r="F124" i="1"/>
  <c r="E124" i="1"/>
  <c r="D124" i="1"/>
  <c r="H124" i="1" s="1"/>
  <c r="G123" i="1"/>
  <c r="F123" i="1"/>
  <c r="E123" i="1"/>
  <c r="D123" i="1"/>
  <c r="G122" i="1"/>
  <c r="F122" i="1"/>
  <c r="E122" i="1"/>
  <c r="D122" i="1"/>
  <c r="G121" i="1"/>
  <c r="F121" i="1"/>
  <c r="E121" i="1"/>
  <c r="D121" i="1"/>
  <c r="G117" i="1"/>
  <c r="F117" i="1"/>
  <c r="E117" i="1"/>
  <c r="D117" i="1"/>
  <c r="H117" i="1" s="1"/>
  <c r="G116" i="1"/>
  <c r="F116" i="1"/>
  <c r="E116" i="1"/>
  <c r="D116" i="1"/>
  <c r="G115" i="1"/>
  <c r="F115" i="1"/>
  <c r="E115" i="1"/>
  <c r="D115" i="1"/>
  <c r="G114" i="1"/>
  <c r="F114" i="1"/>
  <c r="E114" i="1"/>
  <c r="D114" i="1"/>
  <c r="G113" i="1"/>
  <c r="F113" i="1"/>
  <c r="E113" i="1"/>
  <c r="D113" i="1"/>
  <c r="H113" i="1" s="1"/>
  <c r="G112" i="1"/>
  <c r="F112" i="1"/>
  <c r="E112" i="1"/>
  <c r="D112" i="1"/>
  <c r="G111" i="1"/>
  <c r="F111" i="1"/>
  <c r="E111" i="1"/>
  <c r="D111" i="1"/>
  <c r="H111" i="1" s="1"/>
  <c r="G110" i="1"/>
  <c r="F110" i="1"/>
  <c r="E110" i="1"/>
  <c r="D110" i="1"/>
  <c r="G109" i="1"/>
  <c r="F109" i="1"/>
  <c r="E109" i="1"/>
  <c r="D109" i="1"/>
  <c r="H109" i="1" s="1"/>
  <c r="G108" i="1"/>
  <c r="F108" i="1"/>
  <c r="E108" i="1"/>
  <c r="D108" i="1"/>
  <c r="G107" i="1"/>
  <c r="F107" i="1"/>
  <c r="E107" i="1"/>
  <c r="D107" i="1"/>
  <c r="H107" i="1" s="1"/>
  <c r="G106" i="1"/>
  <c r="F106" i="1"/>
  <c r="E106" i="1"/>
  <c r="D106" i="1"/>
  <c r="H106" i="1" s="1"/>
  <c r="G105" i="1"/>
  <c r="F105" i="1"/>
  <c r="E105" i="1"/>
  <c r="E118" i="1" s="1"/>
  <c r="D105" i="1"/>
  <c r="G101" i="1"/>
  <c r="F101" i="1"/>
  <c r="E101" i="1"/>
  <c r="D101" i="1"/>
  <c r="H101" i="1" s="1"/>
  <c r="G100" i="1"/>
  <c r="F100" i="1"/>
  <c r="E100" i="1"/>
  <c r="D100" i="1"/>
  <c r="G99" i="1"/>
  <c r="F99" i="1"/>
  <c r="E99" i="1"/>
  <c r="D99" i="1"/>
  <c r="H99" i="1" s="1"/>
  <c r="G98" i="1"/>
  <c r="F98" i="1"/>
  <c r="E98" i="1"/>
  <c r="E102" i="1" s="1"/>
  <c r="D98" i="1"/>
  <c r="H96" i="1"/>
  <c r="G96" i="1"/>
  <c r="F96" i="1"/>
  <c r="E96" i="1"/>
  <c r="D96" i="1"/>
  <c r="G95" i="1"/>
  <c r="F95" i="1"/>
  <c r="E95" i="1"/>
  <c r="D95" i="1"/>
  <c r="G94" i="1"/>
  <c r="F94" i="1"/>
  <c r="E94" i="1"/>
  <c r="D94" i="1"/>
  <c r="H94" i="1" s="1"/>
  <c r="G93" i="1"/>
  <c r="F93" i="1"/>
  <c r="E93" i="1"/>
  <c r="E97" i="1" s="1"/>
  <c r="D93" i="1"/>
  <c r="G90" i="1"/>
  <c r="F90" i="1"/>
  <c r="E90" i="1"/>
  <c r="D90" i="1"/>
  <c r="H90" i="1" s="1"/>
  <c r="G87" i="1"/>
  <c r="F87" i="1"/>
  <c r="E87" i="1"/>
  <c r="D87" i="1"/>
  <c r="G86" i="1"/>
  <c r="F86" i="1"/>
  <c r="E86" i="1"/>
  <c r="D86" i="1"/>
  <c r="H86" i="1" s="1"/>
  <c r="G85" i="1"/>
  <c r="F85" i="1"/>
  <c r="E85" i="1"/>
  <c r="D85" i="1"/>
  <c r="G84" i="1"/>
  <c r="F84" i="1"/>
  <c r="E84" i="1"/>
  <c r="D84" i="1"/>
  <c r="H84" i="1" s="1"/>
  <c r="G83" i="1"/>
  <c r="F83" i="1"/>
  <c r="E83" i="1"/>
  <c r="D83" i="1"/>
  <c r="G82" i="1"/>
  <c r="F82" i="1"/>
  <c r="E82" i="1"/>
  <c r="D82" i="1"/>
  <c r="H82" i="1" s="1"/>
  <c r="G81" i="1"/>
  <c r="F81" i="1"/>
  <c r="E81" i="1"/>
  <c r="D81" i="1"/>
  <c r="G80" i="1"/>
  <c r="F80" i="1"/>
  <c r="E80" i="1"/>
  <c r="D80" i="1"/>
  <c r="G76" i="1"/>
  <c r="F76" i="1"/>
  <c r="E76" i="1"/>
  <c r="D76" i="1"/>
  <c r="H76" i="1" s="1"/>
  <c r="G75" i="1"/>
  <c r="F75" i="1"/>
  <c r="E75" i="1"/>
  <c r="D75" i="1"/>
  <c r="G74" i="1"/>
  <c r="F74" i="1"/>
  <c r="E74" i="1"/>
  <c r="D74" i="1"/>
  <c r="H74" i="1" s="1"/>
  <c r="G73" i="1"/>
  <c r="F73" i="1"/>
  <c r="E73" i="1"/>
  <c r="D73" i="1"/>
  <c r="G72" i="1"/>
  <c r="F72" i="1"/>
  <c r="E72" i="1"/>
  <c r="D72" i="1"/>
  <c r="H72" i="1" s="1"/>
  <c r="G71" i="1"/>
  <c r="F71" i="1"/>
  <c r="E71" i="1"/>
  <c r="D71" i="1"/>
  <c r="G70" i="1"/>
  <c r="F70" i="1"/>
  <c r="E70" i="1"/>
  <c r="D70" i="1"/>
  <c r="H70" i="1" s="1"/>
  <c r="G69" i="1"/>
  <c r="F69" i="1"/>
  <c r="E69" i="1"/>
  <c r="D69" i="1"/>
  <c r="G63" i="1"/>
  <c r="F63" i="1"/>
  <c r="E63" i="1"/>
  <c r="D63" i="1"/>
  <c r="G62" i="1"/>
  <c r="F62" i="1"/>
  <c r="E62" i="1"/>
  <c r="D62" i="1"/>
  <c r="H62" i="1" s="1"/>
  <c r="G61" i="1"/>
  <c r="F61" i="1"/>
  <c r="E61" i="1"/>
  <c r="D61" i="1"/>
  <c r="H61" i="1" s="1"/>
  <c r="G60" i="1"/>
  <c r="F60" i="1"/>
  <c r="E60" i="1"/>
  <c r="D60" i="1"/>
  <c r="G59" i="1"/>
  <c r="F59" i="1"/>
  <c r="E59" i="1"/>
  <c r="D59" i="1"/>
  <c r="H59" i="1" s="1"/>
  <c r="G58" i="1"/>
  <c r="F58" i="1"/>
  <c r="E58" i="1"/>
  <c r="D58" i="1"/>
  <c r="G57" i="1"/>
  <c r="F57" i="1"/>
  <c r="E57" i="1"/>
  <c r="D57" i="1"/>
  <c r="H57" i="1" s="1"/>
  <c r="G56" i="1"/>
  <c r="F56" i="1"/>
  <c r="E56" i="1"/>
  <c r="D56" i="1"/>
  <c r="G55" i="1"/>
  <c r="F55" i="1"/>
  <c r="E55" i="1"/>
  <c r="D55" i="1"/>
  <c r="H55" i="1" s="1"/>
  <c r="G54" i="1"/>
  <c r="F54" i="1"/>
  <c r="E54" i="1"/>
  <c r="D54" i="1"/>
  <c r="G53" i="1"/>
  <c r="F53" i="1"/>
  <c r="E53" i="1"/>
  <c r="D53" i="1"/>
  <c r="G52" i="1"/>
  <c r="F52" i="1"/>
  <c r="E52" i="1"/>
  <c r="D52" i="1"/>
  <c r="G51" i="1"/>
  <c r="F51" i="1"/>
  <c r="E51" i="1"/>
  <c r="D51" i="1"/>
  <c r="G50" i="1"/>
  <c r="F50" i="1"/>
  <c r="E50" i="1"/>
  <c r="D50" i="1"/>
  <c r="G49" i="1"/>
  <c r="F49" i="1"/>
  <c r="E49" i="1"/>
  <c r="D49" i="1"/>
  <c r="H49" i="1" s="1"/>
  <c r="G48" i="1"/>
  <c r="F48" i="1"/>
  <c r="E48" i="1"/>
  <c r="D48" i="1"/>
  <c r="G47" i="1"/>
  <c r="F47" i="1"/>
  <c r="E47" i="1"/>
  <c r="D47" i="1"/>
  <c r="H47" i="1" s="1"/>
  <c r="G46" i="1"/>
  <c r="F46" i="1"/>
  <c r="E46" i="1"/>
  <c r="D46" i="1"/>
  <c r="G45" i="1"/>
  <c r="F45" i="1"/>
  <c r="E45" i="1"/>
  <c r="D45" i="1"/>
  <c r="G44" i="1"/>
  <c r="F44" i="1"/>
  <c r="E44" i="1"/>
  <c r="D44" i="1"/>
  <c r="G43" i="1"/>
  <c r="F43" i="1"/>
  <c r="E43" i="1"/>
  <c r="D43" i="1"/>
  <c r="H43" i="1" s="1"/>
  <c r="G42" i="1"/>
  <c r="F42" i="1"/>
  <c r="E42" i="1"/>
  <c r="D42" i="1"/>
  <c r="G41" i="1"/>
  <c r="F41" i="1"/>
  <c r="E41" i="1"/>
  <c r="D41" i="1"/>
  <c r="G40" i="1"/>
  <c r="F40" i="1"/>
  <c r="E40" i="1"/>
  <c r="D40" i="1"/>
  <c r="G39" i="1"/>
  <c r="F39" i="1"/>
  <c r="E39" i="1"/>
  <c r="D39" i="1"/>
  <c r="G38" i="1"/>
  <c r="F38" i="1"/>
  <c r="E38" i="1"/>
  <c r="D38" i="1"/>
  <c r="G37" i="1"/>
  <c r="F37" i="1"/>
  <c r="E37" i="1"/>
  <c r="D37" i="1"/>
  <c r="H37" i="1" s="1"/>
  <c r="G36" i="1"/>
  <c r="F36" i="1"/>
  <c r="E36" i="1"/>
  <c r="D36" i="1"/>
  <c r="G35" i="1"/>
  <c r="F35" i="1"/>
  <c r="E35" i="1"/>
  <c r="D35" i="1"/>
  <c r="G34" i="1"/>
  <c r="F34" i="1"/>
  <c r="E34" i="1"/>
  <c r="D34" i="1"/>
  <c r="G33" i="1"/>
  <c r="F33" i="1"/>
  <c r="E33" i="1"/>
  <c r="D33" i="1"/>
  <c r="G32" i="1"/>
  <c r="F32" i="1"/>
  <c r="E32" i="1"/>
  <c r="D32" i="1"/>
  <c r="G31" i="1"/>
  <c r="F31" i="1"/>
  <c r="E31" i="1"/>
  <c r="D31" i="1"/>
  <c r="G30" i="1"/>
  <c r="F30" i="1"/>
  <c r="E30" i="1"/>
  <c r="D30" i="1"/>
  <c r="G29" i="1"/>
  <c r="F29" i="1"/>
  <c r="E29" i="1"/>
  <c r="D29" i="1"/>
  <c r="G28" i="1"/>
  <c r="F28" i="1"/>
  <c r="E28" i="1"/>
  <c r="D28" i="1"/>
  <c r="G27" i="1"/>
  <c r="F27" i="1"/>
  <c r="E27" i="1"/>
  <c r="D27" i="1"/>
  <c r="G26" i="1"/>
  <c r="F26" i="1"/>
  <c r="E26" i="1"/>
  <c r="D26" i="1"/>
  <c r="G25" i="1"/>
  <c r="F25" i="1"/>
  <c r="E25" i="1"/>
  <c r="D25" i="1"/>
  <c r="G24" i="1"/>
  <c r="F24" i="1"/>
  <c r="E24" i="1"/>
  <c r="D24" i="1"/>
  <c r="H24" i="1" s="1"/>
  <c r="G21" i="1"/>
  <c r="F21" i="1"/>
  <c r="E21" i="1"/>
  <c r="D21" i="1"/>
  <c r="G19" i="1"/>
  <c r="F19" i="1"/>
  <c r="E19" i="1"/>
  <c r="D19" i="1"/>
  <c r="G18" i="1"/>
  <c r="F18" i="1"/>
  <c r="E18" i="1"/>
  <c r="D18" i="1"/>
  <c r="G17" i="1"/>
  <c r="F17" i="1"/>
  <c r="E17" i="1"/>
  <c r="D17" i="1"/>
  <c r="G16" i="1"/>
  <c r="F16" i="1"/>
  <c r="E16" i="1"/>
  <c r="D16" i="1"/>
  <c r="G15" i="1"/>
  <c r="F15" i="1"/>
  <c r="E15" i="1"/>
  <c r="D15" i="1"/>
  <c r="H15" i="1" s="1"/>
  <c r="G14" i="1"/>
  <c r="F14" i="1"/>
  <c r="E14" i="1"/>
  <c r="D14" i="1"/>
  <c r="G13" i="1"/>
  <c r="F13" i="1"/>
  <c r="E13" i="1"/>
  <c r="D13" i="1"/>
  <c r="H13" i="1" s="1"/>
  <c r="G12" i="1"/>
  <c r="F12" i="1"/>
  <c r="E12" i="1"/>
  <c r="D12" i="1"/>
  <c r="G11" i="1"/>
  <c r="F11" i="1"/>
  <c r="E11" i="1"/>
  <c r="D11" i="1"/>
  <c r="H11" i="1" s="1"/>
  <c r="H10" i="1"/>
  <c r="G10" i="1"/>
  <c r="F10" i="1"/>
  <c r="E10" i="1"/>
  <c r="D10" i="1"/>
  <c r="G9" i="1"/>
  <c r="F9" i="1"/>
  <c r="E9" i="1"/>
  <c r="D9" i="1"/>
  <c r="G8" i="1"/>
  <c r="F8" i="1"/>
  <c r="E8" i="1"/>
  <c r="D8" i="1"/>
  <c r="G7" i="1"/>
  <c r="F7" i="1"/>
  <c r="E7" i="1"/>
  <c r="D7" i="1"/>
  <c r="G6" i="1"/>
  <c r="F6" i="1"/>
  <c r="E6" i="1"/>
  <c r="D6" i="1"/>
  <c r="H12" i="1" l="1"/>
  <c r="H28" i="1"/>
  <c r="H30" i="1"/>
  <c r="H32" i="1"/>
  <c r="H87" i="1"/>
  <c r="G97" i="1"/>
  <c r="H135" i="1"/>
  <c r="H137" i="1"/>
  <c r="H141" i="1"/>
  <c r="H146" i="1"/>
  <c r="H172" i="1"/>
  <c r="H195" i="1"/>
  <c r="H246" i="1"/>
  <c r="D88" i="1"/>
  <c r="G102" i="1"/>
  <c r="H204" i="1"/>
  <c r="G211" i="1"/>
  <c r="F77" i="1"/>
  <c r="H123" i="1"/>
  <c r="H171" i="1"/>
  <c r="H209" i="1"/>
  <c r="H214" i="1"/>
  <c r="H218" i="1"/>
  <c r="H16" i="1"/>
  <c r="H25" i="1"/>
  <c r="H27" i="1"/>
  <c r="H33" i="1"/>
  <c r="H35" i="1"/>
  <c r="H46" i="1"/>
  <c r="H48" i="1"/>
  <c r="H58" i="1"/>
  <c r="H75" i="1"/>
  <c r="H132" i="1"/>
  <c r="H134" i="1"/>
  <c r="H136" i="1"/>
  <c r="H138" i="1"/>
  <c r="H140" i="1"/>
  <c r="H185" i="1"/>
  <c r="H196" i="1"/>
  <c r="H245" i="1"/>
  <c r="G77" i="1"/>
  <c r="E88" i="1"/>
  <c r="F102" i="1"/>
  <c r="F118" i="1"/>
  <c r="F143" i="1"/>
  <c r="H148" i="1"/>
  <c r="G163" i="1"/>
  <c r="C198" i="1"/>
  <c r="H192" i="1"/>
  <c r="H229" i="1"/>
  <c r="H231" i="1"/>
  <c r="G237" i="1"/>
  <c r="D64" i="1"/>
  <c r="H31" i="1"/>
  <c r="F88" i="1"/>
  <c r="G118" i="1"/>
  <c r="G143" i="1"/>
  <c r="D198" i="1"/>
  <c r="E251" i="1"/>
  <c r="H39" i="1"/>
  <c r="G88" i="1"/>
  <c r="F198" i="1"/>
  <c r="H223" i="1"/>
  <c r="F251" i="1"/>
  <c r="H7" i="1"/>
  <c r="H41" i="1"/>
  <c r="H6" i="1"/>
  <c r="H8" i="1"/>
  <c r="F64" i="1"/>
  <c r="H40" i="1"/>
  <c r="H51" i="1"/>
  <c r="H80" i="1"/>
  <c r="H115" i="1"/>
  <c r="H131" i="1"/>
  <c r="H160" i="1"/>
  <c r="H177" i="1"/>
  <c r="G198" i="1"/>
  <c r="H220" i="1"/>
  <c r="H222" i="1"/>
  <c r="H224" i="1"/>
  <c r="H235" i="1"/>
  <c r="G251" i="1"/>
  <c r="H242" i="1"/>
  <c r="E64" i="1"/>
  <c r="E20" i="1"/>
  <c r="H14" i="1"/>
  <c r="G64" i="1"/>
  <c r="G65" i="1" s="1"/>
  <c r="H50" i="1"/>
  <c r="H54" i="1"/>
  <c r="H63" i="1"/>
  <c r="H81" i="1"/>
  <c r="H83" i="1"/>
  <c r="H85" i="1"/>
  <c r="H93" i="1"/>
  <c r="H108" i="1"/>
  <c r="H112" i="1"/>
  <c r="H114" i="1"/>
  <c r="H116" i="1"/>
  <c r="H133" i="1"/>
  <c r="H151" i="1"/>
  <c r="D211" i="1"/>
  <c r="D237" i="1"/>
  <c r="H237" i="1" s="1"/>
  <c r="H232" i="1"/>
  <c r="H234" i="1"/>
  <c r="H241" i="1"/>
  <c r="H243" i="1"/>
  <c r="H9" i="1"/>
  <c r="F20" i="1"/>
  <c r="F65" i="1" s="1"/>
  <c r="H26" i="1"/>
  <c r="H34" i="1"/>
  <c r="H36" i="1"/>
  <c r="D77" i="1"/>
  <c r="H170" i="1"/>
  <c r="H174" i="1"/>
  <c r="H248" i="1"/>
  <c r="G20" i="1"/>
  <c r="E77" i="1"/>
  <c r="H71" i="1"/>
  <c r="H73" i="1"/>
  <c r="F97" i="1"/>
  <c r="D102" i="1"/>
  <c r="H102" i="1" s="1"/>
  <c r="H100" i="1"/>
  <c r="D118" i="1"/>
  <c r="H118" i="1" s="1"/>
  <c r="H125" i="1"/>
  <c r="D143" i="1"/>
  <c r="H143" i="1" s="1"/>
  <c r="H139" i="1"/>
  <c r="E163" i="1"/>
  <c r="F211" i="1"/>
  <c r="H215" i="1"/>
  <c r="F237" i="1"/>
  <c r="H88" i="1"/>
  <c r="H69" i="1"/>
  <c r="H105" i="1"/>
  <c r="H240" i="1"/>
  <c r="D251" i="1"/>
  <c r="D20" i="1"/>
  <c r="H20" i="1" s="1"/>
  <c r="D163" i="1"/>
  <c r="H190" i="1"/>
  <c r="D97" i="1"/>
  <c r="H98" i="1"/>
  <c r="H97" i="1" l="1"/>
  <c r="H64" i="1"/>
  <c r="H211" i="1"/>
  <c r="H163" i="1"/>
  <c r="H77" i="1"/>
  <c r="H198" i="1"/>
  <c r="H251" i="1"/>
  <c r="E65" i="1"/>
  <c r="D65" i="1"/>
  <c r="H65" i="1" s="1"/>
</calcChain>
</file>

<file path=xl/sharedStrings.xml><?xml version="1.0" encoding="utf-8"?>
<sst xmlns="http://schemas.openxmlformats.org/spreadsheetml/2006/main" count="297" uniqueCount="186">
  <si>
    <t xml:space="preserve">                     MISSOULA PUBLIC LIBRARY FY 2022</t>
  </si>
  <si>
    <t>STATISTICS REPORT FOR THE MONTH OF</t>
  </si>
  <si>
    <t>JANUARY 2022</t>
  </si>
  <si>
    <t>Current</t>
  </si>
  <si>
    <t xml:space="preserve">Year </t>
  </si>
  <si>
    <t>Same Month</t>
  </si>
  <si>
    <t>% of 2019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</si>
  <si>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</si>
  <si>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</si>
  <si>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</si>
  <si>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</si>
  <si>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</si>
  <si>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</si>
  <si>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</si>
  <si>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</si>
  <si>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</si>
  <si>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</si>
  <si>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</si>
  <si>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</si>
  <si>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</si>
  <si>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</si>
  <si>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</si>
  <si>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</si>
  <si>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 xml:space="preserve">  Axis 360 Audio &amp; Ebooks</t>
  </si>
  <si>
    <t xml:space="preserve">  Axis 360 Ebooks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</si>
  <si>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</si>
  <si>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</si>
  <si>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</si>
  <si>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</si>
  <si>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</si>
  <si>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 xml:space="preserve">Auto Repair </t>
  </si>
  <si>
    <t>Biography Resource Center</t>
  </si>
  <si>
    <t>Biography in Context</t>
  </si>
  <si>
    <t>Bookflix</t>
  </si>
  <si>
    <t>Chilton Library</t>
  </si>
  <si>
    <t>ConsumerReports.org</t>
  </si>
  <si>
    <t>EBSCO Ebook Collection</t>
  </si>
  <si>
    <t xml:space="preserve">EBSCO Research Databases </t>
  </si>
  <si>
    <t>Explora (new)</t>
  </si>
  <si>
    <t>Creativebug (new)</t>
  </si>
  <si>
    <t>Flipster</t>
  </si>
  <si>
    <t>Gale Virtual Reference Library</t>
  </si>
  <si>
    <t>General OneFile</t>
  </si>
  <si>
    <t>Health and Wellness Resource Center</t>
  </si>
  <si>
    <t xml:space="preserve">Heritage Quest  </t>
  </si>
  <si>
    <t xml:space="preserve">Hobbie &amp; Crafts </t>
  </si>
  <si>
    <t xml:space="preserve">Home Improvement </t>
  </si>
  <si>
    <t>InfoTrac Newsstand (new)</t>
  </si>
  <si>
    <t>JSTOR</t>
  </si>
  <si>
    <t>Gale in Context: Elementary (was Kids Info Bits)</t>
  </si>
  <si>
    <t>Kanopy</t>
  </si>
  <si>
    <t>Mango Languages</t>
  </si>
  <si>
    <t>Missoulian Index</t>
  </si>
  <si>
    <t>MT Statewide Library Resources -Ebsco Discovery Svc</t>
  </si>
  <si>
    <t>Morning Star</t>
  </si>
  <si>
    <t>National Geographics for Kids</t>
  </si>
  <si>
    <t>NextReads  (library aware)</t>
  </si>
  <si>
    <t xml:space="preserve">Novelist K-8 </t>
  </si>
  <si>
    <t>Novelist Plus - catalog link</t>
  </si>
  <si>
    <t>Novelist Plus - database link</t>
  </si>
  <si>
    <t>Primary Search (new)</t>
  </si>
  <si>
    <t xml:space="preserve">Readers Guide to Periodical Lit Retro </t>
  </si>
  <si>
    <t>Gale in Context: Middle School (was Research in Context)</t>
  </si>
  <si>
    <t>Small Engine Repair Ref Center</t>
  </si>
  <si>
    <t>Student Research Center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</si>
  <si>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</si>
  <si>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</si>
  <si>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</si>
  <si>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</si>
  <si>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</si>
  <si>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</si>
  <si>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</si>
  <si>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</si>
  <si>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</si>
  <si>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</si>
  <si>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</si>
  <si>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</si>
  <si>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</si>
  <si>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</si>
  <si>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</si>
  <si>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</si>
  <si>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</si>
  <si>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</si>
  <si>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</si>
  <si>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</si>
  <si>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</si>
  <si>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</si>
  <si>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</si>
  <si>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Web Alley, Public Internet Sessions        </t>
  </si>
  <si>
    <t xml:space="preserve">Web Alley, 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</si>
  <si>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</si>
  <si>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</si>
  <si>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</si>
  <si>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</si>
  <si>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</si>
  <si>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</si>
  <si>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</si>
  <si>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</si>
  <si>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</si>
  <si>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</si>
  <si>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</si>
  <si>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</si>
  <si>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</si>
  <si>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</si>
  <si>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</si>
  <si>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</si>
  <si>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</si>
  <si>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</si>
  <si>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>Phone &amp; perches (all floors)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</si>
  <si>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</si>
  <si>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</si>
  <si>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</si>
  <si>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</si>
  <si>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</si>
  <si>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</si>
  <si>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</si>
  <si>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</si>
  <si>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</si>
  <si>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</si>
  <si>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</si>
  <si>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</si>
  <si>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</si>
  <si>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</si>
  <si>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</si>
  <si>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</si>
  <si>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</si>
  <si>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</si>
  <si>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</si>
  <si>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</si>
  <si>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</si>
  <si>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</si>
  <si>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</si>
  <si>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</si>
  <si>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</si>
  <si>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</si>
  <si>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</si>
  <si>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</si>
  <si>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</si>
  <si>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</si>
  <si>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</si>
  <si>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</si>
  <si>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</si>
  <si>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</si>
  <si>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</si>
  <si>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</si>
  <si>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</si>
  <si>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</si>
  <si>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Night:  Black Widow</t>
  </si>
  <si>
    <t xml:space="preserve">World Wide Cinema </t>
  </si>
  <si>
    <t>Book Groups</t>
  </si>
  <si>
    <t>Other Adult Programming</t>
  </si>
  <si>
    <t>Computer Classes - # classes/# attendees</t>
  </si>
  <si>
    <t>Maker Space</t>
  </si>
  <si>
    <t>Miscellaneous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</si>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</sst>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5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0" xfId="0" applyFont="1" applyBorder="1" applyAlignment="1"/>
    <xf numFmtId="0" fontId="0" fillId="0" borderId="6" xfId="0" applyFont="1" applyBorder="1" applyAlignment="1"/>
    <xf numFmtId="0" fontId="0" fillId="0" borderId="2" xfId="0" applyFont="1" applyBorder="1" applyAlignment="1"/>
    <xf numFmtId="0" fontId="0" fillId="0" borderId="3" xfId="0" applyFont="1" applyBorder="1" applyAlignment="1"/>
    <xf numFmtId="0" fontId="3" fillId="0" borderId="5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2" fillId="0" borderId="6" xfId="0" applyFont="1" applyFill="1" applyBorder="1" applyAlignment="1">
      <alignment horizontal="right" vertical="top"/>
    </xf>
    <xf numFmtId="3" fontId="3" fillId="0" borderId="4" xfId="0" applyNumberFormat="1" applyFont="1" applyFill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0" fontId="0" fillId="0" borderId="4" xfId="0" applyFont="1" applyBorder="1" applyAlignment="1">
      <alignment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  <xf numFmtId="9" fontId="6" fillId="0" borderId="4" xfId="0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Sheet2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</sheetNames>
    <sheetDataSet>
      <sheetData sheetId="0"/>
      <sheetData sheetId="1">
        <row r="3">
          <cell r="H3">
            <v>278810</v>
          </cell>
        </row>
        <row r="4">
          <cell r="H4">
            <v>2527</v>
          </cell>
        </row>
        <row r="5">
          <cell r="H5">
            <v>1124</v>
          </cell>
        </row>
        <row r="6">
          <cell r="H6">
            <v>1269</v>
          </cell>
        </row>
        <row r="7">
          <cell r="H7">
            <v>2109</v>
          </cell>
        </row>
        <row r="8">
          <cell r="H8">
            <v>2284</v>
          </cell>
        </row>
        <row r="9">
          <cell r="H9">
            <v>1306</v>
          </cell>
        </row>
        <row r="10">
          <cell r="H10">
            <v>0</v>
          </cell>
        </row>
        <row r="11">
          <cell r="H11">
            <v>7939</v>
          </cell>
        </row>
        <row r="12">
          <cell r="H12">
            <v>61395</v>
          </cell>
        </row>
        <row r="13">
          <cell r="H13">
            <v>44570</v>
          </cell>
        </row>
        <row r="14">
          <cell r="H14">
            <v>3138</v>
          </cell>
        </row>
        <row r="15">
          <cell r="H15">
            <v>0</v>
          </cell>
        </row>
        <row r="16">
          <cell r="H16">
            <v>0</v>
          </cell>
        </row>
        <row r="18">
          <cell r="H18">
            <v>345</v>
          </cell>
        </row>
        <row r="22">
          <cell r="H22">
            <v>12225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48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535</v>
          </cell>
        </row>
        <row r="29">
          <cell r="H29">
            <v>136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575</v>
          </cell>
        </row>
        <row r="34">
          <cell r="H34">
            <v>10</v>
          </cell>
        </row>
        <row r="35">
          <cell r="H35">
            <v>137</v>
          </cell>
        </row>
        <row r="36">
          <cell r="H36">
            <v>0</v>
          </cell>
        </row>
        <row r="37">
          <cell r="H37">
            <v>836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90</v>
          </cell>
        </row>
        <row r="43">
          <cell r="H43">
            <v>43</v>
          </cell>
        </row>
        <row r="44">
          <cell r="H44">
            <v>6865</v>
          </cell>
        </row>
        <row r="45">
          <cell r="H45">
            <v>893</v>
          </cell>
        </row>
        <row r="46">
          <cell r="H46">
            <v>327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22</v>
          </cell>
        </row>
        <row r="53">
          <cell r="H53">
            <v>0</v>
          </cell>
        </row>
        <row r="54">
          <cell r="H54">
            <v>667</v>
          </cell>
        </row>
        <row r="55">
          <cell r="H55">
            <v>0</v>
          </cell>
        </row>
        <row r="56">
          <cell r="H56">
            <v>20</v>
          </cell>
        </row>
        <row r="57">
          <cell r="H57">
            <v>55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71">
          <cell r="H71">
            <v>38030</v>
          </cell>
        </row>
        <row r="72">
          <cell r="H72">
            <v>632</v>
          </cell>
        </row>
        <row r="73">
          <cell r="H73">
            <v>1158</v>
          </cell>
        </row>
        <row r="74">
          <cell r="H74">
            <v>1158</v>
          </cell>
        </row>
        <row r="75">
          <cell r="H75">
            <v>212</v>
          </cell>
        </row>
        <row r="76">
          <cell r="H76">
            <v>466</v>
          </cell>
        </row>
        <row r="77">
          <cell r="H77">
            <v>463</v>
          </cell>
        </row>
        <row r="78">
          <cell r="H78">
            <v>0</v>
          </cell>
        </row>
        <row r="80">
          <cell r="H80">
            <v>39031</v>
          </cell>
        </row>
        <row r="81">
          <cell r="H81">
            <v>605</v>
          </cell>
        </row>
        <row r="82">
          <cell r="H82">
            <v>848</v>
          </cell>
        </row>
        <row r="83">
          <cell r="H83">
            <v>936</v>
          </cell>
        </row>
        <row r="84">
          <cell r="H84">
            <v>156</v>
          </cell>
        </row>
        <row r="85">
          <cell r="H85">
            <v>592</v>
          </cell>
        </row>
        <row r="86">
          <cell r="H86">
            <v>329</v>
          </cell>
        </row>
        <row r="87">
          <cell r="H87">
            <v>0</v>
          </cell>
        </row>
        <row r="88">
          <cell r="H88">
            <v>71771</v>
          </cell>
        </row>
        <row r="91">
          <cell r="H91">
            <v>130</v>
          </cell>
        </row>
        <row r="92">
          <cell r="H92">
            <v>329</v>
          </cell>
        </row>
        <row r="93">
          <cell r="H93">
            <v>3</v>
          </cell>
        </row>
        <row r="94">
          <cell r="H94">
            <v>0</v>
          </cell>
        </row>
        <row r="96">
          <cell r="H96">
            <v>268</v>
          </cell>
        </row>
        <row r="97">
          <cell r="H97">
            <v>14</v>
          </cell>
        </row>
        <row r="98">
          <cell r="H98">
            <v>20</v>
          </cell>
        </row>
        <row r="99">
          <cell r="H99"/>
        </row>
        <row r="101">
          <cell r="H101">
            <v>0</v>
          </cell>
        </row>
        <row r="102">
          <cell r="H102">
            <v>5160</v>
          </cell>
        </row>
        <row r="103">
          <cell r="H103">
            <v>0</v>
          </cell>
        </row>
        <row r="104">
          <cell r="H104">
            <v>376</v>
          </cell>
        </row>
        <row r="105">
          <cell r="H105">
            <v>783</v>
          </cell>
        </row>
        <row r="106">
          <cell r="H106">
            <v>207708</v>
          </cell>
        </row>
        <row r="107">
          <cell r="H107">
            <v>21</v>
          </cell>
        </row>
        <row r="108">
          <cell r="H108">
            <v>15</v>
          </cell>
        </row>
        <row r="109">
          <cell r="H109">
            <v>102</v>
          </cell>
        </row>
        <row r="110">
          <cell r="H110">
            <v>6</v>
          </cell>
        </row>
        <row r="111">
          <cell r="H111">
            <v>83</v>
          </cell>
        </row>
        <row r="112">
          <cell r="H112">
            <v>134</v>
          </cell>
        </row>
        <row r="113">
          <cell r="H113">
            <v>0</v>
          </cell>
        </row>
        <row r="117">
          <cell r="H117">
            <v>77618</v>
          </cell>
        </row>
        <row r="118">
          <cell r="H118">
            <v>80938</v>
          </cell>
        </row>
        <row r="119">
          <cell r="H119">
            <v>17</v>
          </cell>
        </row>
        <row r="120">
          <cell r="H120">
            <v>207885</v>
          </cell>
        </row>
        <row r="121">
          <cell r="H121">
            <v>1008</v>
          </cell>
        </row>
        <row r="122">
          <cell r="H122">
            <v>2840</v>
          </cell>
        </row>
        <row r="125">
          <cell r="H125">
            <v>854</v>
          </cell>
        </row>
        <row r="126">
          <cell r="H126">
            <v>0</v>
          </cell>
        </row>
        <row r="127">
          <cell r="H127">
            <v>53655</v>
          </cell>
        </row>
        <row r="128">
          <cell r="H128">
            <v>6977</v>
          </cell>
        </row>
        <row r="129">
          <cell r="H129">
            <v>438</v>
          </cell>
        </row>
        <row r="130">
          <cell r="H130">
            <v>57</v>
          </cell>
        </row>
        <row r="131">
          <cell r="H131">
            <v>138</v>
          </cell>
        </row>
        <row r="132">
          <cell r="H132">
            <v>41</v>
          </cell>
        </row>
        <row r="133">
          <cell r="H133">
            <v>191</v>
          </cell>
        </row>
        <row r="134">
          <cell r="H134">
            <v>164</v>
          </cell>
        </row>
        <row r="135">
          <cell r="H135">
            <v>379</v>
          </cell>
        </row>
        <row r="136">
          <cell r="H136">
            <v>0</v>
          </cell>
        </row>
        <row r="137">
          <cell r="H137">
            <v>242</v>
          </cell>
        </row>
        <row r="141">
          <cell r="H141">
            <v>24</v>
          </cell>
        </row>
        <row r="142">
          <cell r="H142">
            <v>413</v>
          </cell>
        </row>
        <row r="143">
          <cell r="H143">
            <v>531</v>
          </cell>
        </row>
        <row r="146">
          <cell r="H146">
            <v>395</v>
          </cell>
        </row>
        <row r="147">
          <cell r="H147">
            <v>356</v>
          </cell>
        </row>
        <row r="150">
          <cell r="H150">
            <v>25937</v>
          </cell>
        </row>
        <row r="151">
          <cell r="H151">
            <v>797</v>
          </cell>
        </row>
        <row r="152">
          <cell r="H152">
            <v>759</v>
          </cell>
        </row>
        <row r="153">
          <cell r="H153">
            <v>1780</v>
          </cell>
        </row>
        <row r="154">
          <cell r="H154">
            <v>214</v>
          </cell>
        </row>
        <row r="155">
          <cell r="H155">
            <v>905</v>
          </cell>
        </row>
        <row r="156">
          <cell r="H156">
            <v>1063</v>
          </cell>
        </row>
        <row r="157">
          <cell r="H157">
            <v>0</v>
          </cell>
        </row>
        <row r="163">
          <cell r="H163">
            <v>399</v>
          </cell>
        </row>
        <row r="165">
          <cell r="H165">
            <v>1215</v>
          </cell>
        </row>
        <row r="167">
          <cell r="H167">
            <v>201</v>
          </cell>
        </row>
        <row r="168">
          <cell r="H168">
            <v>0</v>
          </cell>
        </row>
        <row r="170">
          <cell r="H170">
            <v>0</v>
          </cell>
        </row>
        <row r="172">
          <cell r="H172">
            <v>970</v>
          </cell>
        </row>
        <row r="174">
          <cell r="H174">
            <v>198</v>
          </cell>
        </row>
        <row r="180">
          <cell r="H180">
            <v>36</v>
          </cell>
        </row>
        <row r="183">
          <cell r="H183">
            <v>344</v>
          </cell>
        </row>
        <row r="186">
          <cell r="H186">
            <v>0</v>
          </cell>
        </row>
        <row r="189">
          <cell r="H189">
            <v>0</v>
          </cell>
        </row>
        <row r="192">
          <cell r="H192">
            <v>35</v>
          </cell>
        </row>
        <row r="194">
          <cell r="E194">
            <v>183</v>
          </cell>
        </row>
        <row r="195">
          <cell r="E195">
            <v>1</v>
          </cell>
        </row>
        <row r="196">
          <cell r="E196">
            <v>59</v>
          </cell>
        </row>
        <row r="197">
          <cell r="E197">
            <v>6</v>
          </cell>
        </row>
        <row r="198">
          <cell r="E198">
            <v>0</v>
          </cell>
        </row>
        <row r="199">
          <cell r="E199">
            <v>42</v>
          </cell>
        </row>
        <row r="200">
          <cell r="E200">
            <v>58</v>
          </cell>
        </row>
        <row r="201">
          <cell r="E201">
            <v>0</v>
          </cell>
        </row>
        <row r="204">
          <cell r="H204">
            <v>0</v>
          </cell>
        </row>
        <row r="206">
          <cell r="H206">
            <v>0</v>
          </cell>
        </row>
        <row r="208">
          <cell r="H208">
            <v>1189</v>
          </cell>
        </row>
        <row r="209">
          <cell r="H209">
            <v>16</v>
          </cell>
        </row>
        <row r="210">
          <cell r="H210">
            <v>40</v>
          </cell>
        </row>
        <row r="222">
          <cell r="H222">
            <v>0</v>
          </cell>
        </row>
        <row r="223">
          <cell r="H223">
            <v>22</v>
          </cell>
        </row>
        <row r="224">
          <cell r="H224">
            <v>1565</v>
          </cell>
        </row>
        <row r="227">
          <cell r="H227">
            <v>230</v>
          </cell>
        </row>
        <row r="228">
          <cell r="H228">
            <v>862</v>
          </cell>
        </row>
        <row r="231">
          <cell r="H231">
            <v>98242</v>
          </cell>
        </row>
        <row r="232">
          <cell r="H232">
            <v>1171</v>
          </cell>
        </row>
        <row r="233">
          <cell r="H233">
            <v>6090</v>
          </cell>
        </row>
        <row r="234">
          <cell r="H234">
            <v>1597</v>
          </cell>
        </row>
        <row r="235">
          <cell r="H235">
            <v>0</v>
          </cell>
        </row>
        <row r="236">
          <cell r="H236">
            <v>555</v>
          </cell>
        </row>
        <row r="237">
          <cell r="H237">
            <v>1484</v>
          </cell>
        </row>
        <row r="238">
          <cell r="C238">
            <v>0</v>
          </cell>
        </row>
        <row r="239">
          <cell r="H239">
            <v>5428</v>
          </cell>
        </row>
        <row r="242">
          <cell r="H242">
            <v>6026</v>
          </cell>
        </row>
        <row r="243">
          <cell r="H243">
            <v>3</v>
          </cell>
        </row>
        <row r="244">
          <cell r="H244">
            <v>3</v>
          </cell>
        </row>
        <row r="245">
          <cell r="H245">
            <v>156</v>
          </cell>
        </row>
        <row r="246">
          <cell r="H246">
            <v>19</v>
          </cell>
        </row>
        <row r="247">
          <cell r="H247">
            <v>27</v>
          </cell>
        </row>
        <row r="248">
          <cell r="H248">
            <v>17</v>
          </cell>
        </row>
        <row r="249">
          <cell r="H249">
            <v>0</v>
          </cell>
        </row>
        <row r="254">
          <cell r="H254">
            <v>5758.7</v>
          </cell>
        </row>
        <row r="255">
          <cell r="H255">
            <v>4680.1999999999989</v>
          </cell>
        </row>
        <row r="256">
          <cell r="H256">
            <v>160.5</v>
          </cell>
        </row>
        <row r="257">
          <cell r="H257">
            <v>1.75</v>
          </cell>
        </row>
        <row r="258">
          <cell r="H258">
            <v>0</v>
          </cell>
        </row>
        <row r="259">
          <cell r="H259">
            <v>0</v>
          </cell>
        </row>
        <row r="260">
          <cell r="H260">
            <v>0</v>
          </cell>
        </row>
        <row r="261">
          <cell r="H261">
            <v>0</v>
          </cell>
        </row>
        <row r="262">
          <cell r="H262">
            <v>14385</v>
          </cell>
        </row>
        <row r="263">
          <cell r="H263">
            <v>0</v>
          </cell>
        </row>
        <row r="264">
          <cell r="H264">
            <v>0</v>
          </cell>
        </row>
        <row r="267">
          <cell r="H267">
            <v>28514.65</v>
          </cell>
        </row>
        <row r="268">
          <cell r="H268">
            <v>5000</v>
          </cell>
        </row>
      </sheetData>
      <sheetData sheetId="2">
        <row r="3">
          <cell r="BE3">
            <v>48857</v>
          </cell>
          <cell r="BQ3">
            <v>16523</v>
          </cell>
          <cell r="CC3">
            <v>37119</v>
          </cell>
        </row>
        <row r="4">
          <cell r="BE4">
            <v>264</v>
          </cell>
          <cell r="BQ4">
            <v>137</v>
          </cell>
          <cell r="CC4">
            <v>320</v>
          </cell>
        </row>
        <row r="5">
          <cell r="BE5">
            <v>207</v>
          </cell>
          <cell r="BQ5">
            <v>90</v>
          </cell>
          <cell r="CC5">
            <v>202</v>
          </cell>
        </row>
        <row r="6">
          <cell r="BE6">
            <v>296</v>
          </cell>
          <cell r="BQ6">
            <v>180</v>
          </cell>
          <cell r="CC6">
            <v>225</v>
          </cell>
        </row>
        <row r="7">
          <cell r="BE7">
            <v>425</v>
          </cell>
          <cell r="BQ7">
            <v>372</v>
          </cell>
          <cell r="CC7">
            <v>399</v>
          </cell>
        </row>
        <row r="8">
          <cell r="BE8">
            <v>600</v>
          </cell>
          <cell r="BQ8">
            <v>321</v>
          </cell>
          <cell r="CC8">
            <v>344</v>
          </cell>
        </row>
        <row r="9">
          <cell r="BE9">
            <v>376</v>
          </cell>
          <cell r="BQ9">
            <v>175</v>
          </cell>
          <cell r="CC9">
            <v>191</v>
          </cell>
        </row>
        <row r="10">
          <cell r="BE10">
            <v>83</v>
          </cell>
          <cell r="BQ10">
            <v>0</v>
          </cell>
          <cell r="CC10">
            <v>0</v>
          </cell>
        </row>
        <row r="11">
          <cell r="BE11">
            <v>1855</v>
          </cell>
          <cell r="BQ11">
            <v>0</v>
          </cell>
          <cell r="CC11">
            <v>985</v>
          </cell>
        </row>
        <row r="12">
          <cell r="BE12">
            <v>7721</v>
          </cell>
          <cell r="BQ12">
            <v>8625</v>
          </cell>
          <cell r="CC12">
            <v>8625</v>
          </cell>
        </row>
        <row r="13">
          <cell r="BE13">
            <v>5639</v>
          </cell>
          <cell r="BQ13">
            <v>6955</v>
          </cell>
          <cell r="CC13">
            <v>6995</v>
          </cell>
        </row>
        <row r="14">
          <cell r="BE14"/>
          <cell r="BQ14">
            <v>123</v>
          </cell>
          <cell r="CC14">
            <v>631</v>
          </cell>
        </row>
        <row r="15">
          <cell r="BE15"/>
          <cell r="BQ15"/>
          <cell r="CC15"/>
        </row>
        <row r="16">
          <cell r="BE16">
            <v>0</v>
          </cell>
          <cell r="BQ16"/>
          <cell r="CC16"/>
        </row>
        <row r="18">
          <cell r="BE18"/>
          <cell r="BQ18">
            <v>3572</v>
          </cell>
          <cell r="CC18">
            <v>38</v>
          </cell>
        </row>
        <row r="22">
          <cell r="BE22">
            <v>1577</v>
          </cell>
          <cell r="BQ22">
            <v>362</v>
          </cell>
          <cell r="CC22">
            <v>1331</v>
          </cell>
        </row>
        <row r="23">
          <cell r="CC23"/>
        </row>
        <row r="24">
          <cell r="CC24"/>
        </row>
        <row r="25">
          <cell r="BE25">
            <v>12</v>
          </cell>
          <cell r="BQ25">
            <v>17</v>
          </cell>
          <cell r="CC25">
            <v>3</v>
          </cell>
        </row>
        <row r="26">
          <cell r="BE26">
            <v>8</v>
          </cell>
          <cell r="BQ26"/>
          <cell r="CC26"/>
        </row>
        <row r="27">
          <cell r="BE27"/>
          <cell r="BQ27"/>
          <cell r="CC27"/>
        </row>
        <row r="28">
          <cell r="BE28">
            <v>69</v>
          </cell>
          <cell r="BQ28">
            <v>73</v>
          </cell>
          <cell r="CC28">
            <v>63</v>
          </cell>
        </row>
        <row r="29">
          <cell r="BE29">
            <v>44</v>
          </cell>
          <cell r="BQ29">
            <v>21</v>
          </cell>
          <cell r="CC29">
            <v>15</v>
          </cell>
        </row>
        <row r="30">
          <cell r="CC30"/>
        </row>
        <row r="31">
          <cell r="CC31"/>
        </row>
        <row r="32">
          <cell r="CC32"/>
        </row>
        <row r="33">
          <cell r="BE33">
            <v>86</v>
          </cell>
          <cell r="BQ33">
            <v>106</v>
          </cell>
          <cell r="CC33">
            <v>86</v>
          </cell>
        </row>
        <row r="34">
          <cell r="BE34">
            <v>8</v>
          </cell>
          <cell r="BQ34">
            <v>2</v>
          </cell>
          <cell r="CC34">
            <v>5</v>
          </cell>
        </row>
        <row r="35">
          <cell r="BE35">
            <v>15</v>
          </cell>
          <cell r="BQ35">
            <v>16</v>
          </cell>
          <cell r="CC35">
            <v>9</v>
          </cell>
        </row>
        <row r="36">
          <cell r="BE36">
            <v>0</v>
          </cell>
          <cell r="BQ36"/>
          <cell r="CC36"/>
        </row>
        <row r="37">
          <cell r="BE37">
            <v>375</v>
          </cell>
          <cell r="BQ37">
            <v>340</v>
          </cell>
          <cell r="CC37">
            <v>121</v>
          </cell>
        </row>
        <row r="38">
          <cell r="CC38"/>
        </row>
        <row r="39">
          <cell r="CC39"/>
        </row>
        <row r="41">
          <cell r="BE41">
            <v>0</v>
          </cell>
          <cell r="BQ41"/>
          <cell r="CC41"/>
        </row>
        <row r="42">
          <cell r="BE42">
            <v>5</v>
          </cell>
          <cell r="BQ42"/>
          <cell r="CC42">
            <v>28</v>
          </cell>
        </row>
        <row r="43">
          <cell r="BE43">
            <v>0</v>
          </cell>
          <cell r="BQ43">
            <v>1</v>
          </cell>
          <cell r="CC43">
            <v>1</v>
          </cell>
        </row>
        <row r="44">
          <cell r="BE44"/>
          <cell r="BQ44">
            <v>1047</v>
          </cell>
          <cell r="CC44">
            <v>1028</v>
          </cell>
        </row>
        <row r="45">
          <cell r="BE45">
            <v>76</v>
          </cell>
          <cell r="BQ45">
            <v>124</v>
          </cell>
          <cell r="CC45">
            <v>106</v>
          </cell>
        </row>
        <row r="46">
          <cell r="BE46">
            <v>39</v>
          </cell>
          <cell r="BQ46">
            <v>24</v>
          </cell>
          <cell r="CC46">
            <v>35</v>
          </cell>
        </row>
        <row r="47">
          <cell r="CC47"/>
        </row>
        <row r="48">
          <cell r="BE48">
            <v>3</v>
          </cell>
          <cell r="BQ48"/>
          <cell r="CC48"/>
        </row>
        <row r="50">
          <cell r="CC50"/>
        </row>
        <row r="51">
          <cell r="CC51"/>
        </row>
        <row r="52">
          <cell r="BE52"/>
          <cell r="BQ52">
            <v>6</v>
          </cell>
          <cell r="CC52">
            <v>1</v>
          </cell>
        </row>
        <row r="53">
          <cell r="BE53"/>
          <cell r="BQ53">
            <v>34</v>
          </cell>
          <cell r="CC53"/>
        </row>
        <row r="54">
          <cell r="BE54">
            <v>42</v>
          </cell>
          <cell r="BQ54">
            <v>124</v>
          </cell>
          <cell r="CC54">
            <v>82</v>
          </cell>
        </row>
        <row r="55">
          <cell r="CC55"/>
        </row>
        <row r="56">
          <cell r="BE56"/>
          <cell r="BQ56">
            <v>8</v>
          </cell>
          <cell r="CC56">
            <v>3</v>
          </cell>
        </row>
        <row r="57">
          <cell r="BE57">
            <v>2</v>
          </cell>
          <cell r="BQ57">
            <v>0</v>
          </cell>
          <cell r="CC57">
            <v>0</v>
          </cell>
        </row>
        <row r="59">
          <cell r="CC59"/>
        </row>
        <row r="60">
          <cell r="CC60"/>
        </row>
        <row r="62">
          <cell r="BE62"/>
          <cell r="BQ62">
            <v>416</v>
          </cell>
          <cell r="CC62">
            <v>1510</v>
          </cell>
        </row>
        <row r="63">
          <cell r="BE63">
            <v>83</v>
          </cell>
          <cell r="BQ63">
            <v>13</v>
          </cell>
          <cell r="CC63">
            <v>85</v>
          </cell>
        </row>
        <row r="64">
          <cell r="BE64">
            <v>40</v>
          </cell>
          <cell r="BQ64">
            <v>32</v>
          </cell>
          <cell r="CC64">
            <v>62</v>
          </cell>
        </row>
        <row r="65">
          <cell r="BE65">
            <v>115</v>
          </cell>
          <cell r="BQ65">
            <v>165</v>
          </cell>
          <cell r="CC65">
            <v>119</v>
          </cell>
        </row>
        <row r="71">
          <cell r="BE71">
            <v>5707</v>
          </cell>
          <cell r="BQ71">
            <v>6937</v>
          </cell>
          <cell r="CC71">
            <v>6717</v>
          </cell>
        </row>
        <row r="72">
          <cell r="BE72">
            <v>66</v>
          </cell>
          <cell r="BQ72">
            <v>46</v>
          </cell>
          <cell r="CC72">
            <v>382</v>
          </cell>
        </row>
        <row r="73">
          <cell r="BE73">
            <v>185</v>
          </cell>
          <cell r="BQ73">
            <v>185</v>
          </cell>
          <cell r="CC73">
            <v>203</v>
          </cell>
        </row>
        <row r="74">
          <cell r="BE74">
            <v>220</v>
          </cell>
          <cell r="BQ74">
            <v>195</v>
          </cell>
          <cell r="CC74">
            <v>313</v>
          </cell>
        </row>
        <row r="75">
          <cell r="BE75">
            <v>41</v>
          </cell>
          <cell r="BQ75">
            <v>13</v>
          </cell>
          <cell r="CC75">
            <v>42</v>
          </cell>
        </row>
        <row r="76">
          <cell r="BE76">
            <v>118</v>
          </cell>
          <cell r="BQ76">
            <v>53</v>
          </cell>
          <cell r="CC76">
            <v>196</v>
          </cell>
        </row>
        <row r="77">
          <cell r="BE77">
            <v>91</v>
          </cell>
          <cell r="BQ77">
            <v>76</v>
          </cell>
          <cell r="CC77">
            <v>66</v>
          </cell>
        </row>
        <row r="78">
          <cell r="BE78">
            <v>17</v>
          </cell>
          <cell r="BQ78">
            <v>0</v>
          </cell>
          <cell r="CC78">
            <v>0</v>
          </cell>
        </row>
        <row r="80">
          <cell r="BE80">
            <v>6703</v>
          </cell>
          <cell r="BQ80">
            <v>5866</v>
          </cell>
          <cell r="CC80">
            <v>6520</v>
          </cell>
        </row>
        <row r="81">
          <cell r="BE81">
            <v>137</v>
          </cell>
          <cell r="BQ81">
            <v>96</v>
          </cell>
          <cell r="CC81">
            <v>84</v>
          </cell>
        </row>
        <row r="82">
          <cell r="BE82">
            <v>93</v>
          </cell>
          <cell r="BQ82">
            <v>62</v>
          </cell>
          <cell r="CC82">
            <v>445</v>
          </cell>
        </row>
        <row r="83">
          <cell r="BE83">
            <v>192</v>
          </cell>
          <cell r="BQ83">
            <v>212</v>
          </cell>
          <cell r="CC83">
            <v>369</v>
          </cell>
        </row>
        <row r="84">
          <cell r="BE84">
            <v>35</v>
          </cell>
          <cell r="BQ84">
            <v>25</v>
          </cell>
          <cell r="CC84">
            <v>107</v>
          </cell>
        </row>
        <row r="85">
          <cell r="BE85">
            <v>87</v>
          </cell>
          <cell r="BQ85">
            <v>110</v>
          </cell>
          <cell r="CC85">
            <v>97</v>
          </cell>
        </row>
        <row r="86">
          <cell r="BE86">
            <v>69</v>
          </cell>
          <cell r="BQ86">
            <v>37</v>
          </cell>
          <cell r="CC86">
            <v>180</v>
          </cell>
        </row>
        <row r="87">
          <cell r="BE87">
            <v>21</v>
          </cell>
          <cell r="BQ87">
            <v>0</v>
          </cell>
          <cell r="CC87">
            <v>0</v>
          </cell>
        </row>
        <row r="88">
          <cell r="BE88">
            <v>11402</v>
          </cell>
          <cell r="BQ88">
            <v>14077</v>
          </cell>
          <cell r="CC88">
            <v>11909</v>
          </cell>
        </row>
        <row r="91">
          <cell r="BE91">
            <v>30</v>
          </cell>
          <cell r="BQ91">
            <v>17</v>
          </cell>
          <cell r="CC91">
            <v>31</v>
          </cell>
        </row>
        <row r="92">
          <cell r="BE92">
            <v>55</v>
          </cell>
          <cell r="BQ92">
            <v>37</v>
          </cell>
          <cell r="CC92">
            <v>65</v>
          </cell>
        </row>
        <row r="93">
          <cell r="BE93">
            <v>0</v>
          </cell>
          <cell r="BQ93"/>
          <cell r="CC93">
            <v>3</v>
          </cell>
        </row>
        <row r="94">
          <cell r="BE94">
            <v>1</v>
          </cell>
          <cell r="BQ94">
            <v>1</v>
          </cell>
          <cell r="CC94">
            <v>0</v>
          </cell>
        </row>
        <row r="95">
          <cell r="BE95">
            <v>19</v>
          </cell>
          <cell r="BQ95">
            <v>4</v>
          </cell>
          <cell r="CC95">
            <v>13</v>
          </cell>
        </row>
        <row r="96">
          <cell r="BE96">
            <v>57</v>
          </cell>
          <cell r="BQ96">
            <v>16</v>
          </cell>
          <cell r="CC96">
            <v>43</v>
          </cell>
        </row>
        <row r="97">
          <cell r="BE97">
            <v>2</v>
          </cell>
          <cell r="BQ97">
            <v>1</v>
          </cell>
          <cell r="CC97">
            <v>0</v>
          </cell>
        </row>
        <row r="98">
          <cell r="BE98">
            <v>1</v>
          </cell>
          <cell r="BQ98">
            <v>0</v>
          </cell>
          <cell r="CC98">
            <v>7</v>
          </cell>
        </row>
        <row r="101">
          <cell r="BE101">
            <v>1859</v>
          </cell>
          <cell r="BQ101"/>
          <cell r="CC101"/>
        </row>
        <row r="102">
          <cell r="BE102">
            <v>927</v>
          </cell>
          <cell r="BQ102"/>
          <cell r="CC102">
            <v>721</v>
          </cell>
        </row>
        <row r="103">
          <cell r="BE103">
            <v>185</v>
          </cell>
          <cell r="BQ103"/>
          <cell r="CC103"/>
        </row>
        <row r="104">
          <cell r="BE104">
            <v>114</v>
          </cell>
          <cell r="BQ104"/>
          <cell r="CC104">
            <v>29</v>
          </cell>
        </row>
        <row r="105">
          <cell r="BE105">
            <v>185</v>
          </cell>
          <cell r="BQ105"/>
          <cell r="CC105">
            <v>329</v>
          </cell>
        </row>
        <row r="106">
          <cell r="BE106" t="str">
            <v>unavailable</v>
          </cell>
          <cell r="BQ106"/>
          <cell r="CC106" t="str">
            <v>unavailable</v>
          </cell>
        </row>
        <row r="107">
          <cell r="BE107">
            <v>21</v>
          </cell>
          <cell r="BQ107"/>
          <cell r="CC107">
            <v>5</v>
          </cell>
        </row>
        <row r="108">
          <cell r="BE108">
            <v>12</v>
          </cell>
          <cell r="BQ108"/>
          <cell r="CC108">
            <v>1</v>
          </cell>
        </row>
        <row r="109">
          <cell r="BE109">
            <v>22</v>
          </cell>
          <cell r="BQ109"/>
          <cell r="CC109">
            <v>14</v>
          </cell>
        </row>
        <row r="110">
          <cell r="BE110">
            <v>4</v>
          </cell>
          <cell r="BQ110">
            <v>1</v>
          </cell>
          <cell r="CC110">
            <v>0</v>
          </cell>
        </row>
        <row r="111">
          <cell r="BE111">
            <v>37</v>
          </cell>
          <cell r="BQ111"/>
          <cell r="CC111">
            <v>16</v>
          </cell>
        </row>
        <row r="112">
          <cell r="BE112">
            <v>42</v>
          </cell>
          <cell r="BQ112">
            <v>9</v>
          </cell>
          <cell r="CC112">
            <v>14</v>
          </cell>
        </row>
        <row r="113">
          <cell r="BE113">
            <v>51</v>
          </cell>
          <cell r="BQ113"/>
          <cell r="CC113"/>
        </row>
        <row r="117">
          <cell r="BE117" t="str">
            <v>unavailable</v>
          </cell>
          <cell r="BQ117">
            <v>11321</v>
          </cell>
          <cell r="CC117">
            <v>12986</v>
          </cell>
        </row>
        <row r="118">
          <cell r="BE118" t="str">
            <v>unavailable</v>
          </cell>
          <cell r="BQ118">
            <v>6803</v>
          </cell>
          <cell r="CC118">
            <v>3105</v>
          </cell>
        </row>
        <row r="119">
          <cell r="BE119">
            <v>106</v>
          </cell>
          <cell r="BQ119">
            <v>6</v>
          </cell>
          <cell r="CC119">
            <v>9</v>
          </cell>
        </row>
        <row r="120">
          <cell r="BE120">
            <v>37708</v>
          </cell>
          <cell r="BQ120"/>
          <cell r="CC120">
            <v>40936</v>
          </cell>
        </row>
        <row r="121">
          <cell r="BE121">
            <v>146</v>
          </cell>
          <cell r="BQ121">
            <v>63</v>
          </cell>
          <cell r="CC121">
            <v>147</v>
          </cell>
        </row>
        <row r="122">
          <cell r="BE122">
            <v>591</v>
          </cell>
          <cell r="BQ122">
            <v>165</v>
          </cell>
          <cell r="CC122">
            <v>456</v>
          </cell>
        </row>
        <row r="125">
          <cell r="BE125">
            <v>390</v>
          </cell>
          <cell r="BQ125"/>
          <cell r="CC125">
            <v>31</v>
          </cell>
        </row>
        <row r="126">
          <cell r="BE126">
            <v>712</v>
          </cell>
          <cell r="BQ126"/>
          <cell r="CC126"/>
        </row>
        <row r="127">
          <cell r="BE127">
            <v>6211</v>
          </cell>
          <cell r="BQ127">
            <v>1137</v>
          </cell>
          <cell r="CC127">
            <v>7494</v>
          </cell>
        </row>
        <row r="128">
          <cell r="BE128">
            <v>1652</v>
          </cell>
          <cell r="BQ128">
            <v>655</v>
          </cell>
          <cell r="CC128">
            <v>1018</v>
          </cell>
        </row>
        <row r="129">
          <cell r="BE129">
            <v>121</v>
          </cell>
          <cell r="BQ129">
            <v>3</v>
          </cell>
          <cell r="CC129">
            <v>38</v>
          </cell>
        </row>
        <row r="130">
          <cell r="BE130">
            <v>29</v>
          </cell>
          <cell r="BQ130"/>
          <cell r="CC130">
            <v>6</v>
          </cell>
        </row>
        <row r="131">
          <cell r="BE131">
            <v>25</v>
          </cell>
          <cell r="BQ131">
            <v>22</v>
          </cell>
          <cell r="CC131">
            <v>13</v>
          </cell>
        </row>
        <row r="132">
          <cell r="BE132">
            <v>14</v>
          </cell>
          <cell r="BQ132">
            <v>10</v>
          </cell>
          <cell r="CC132">
            <v>4</v>
          </cell>
        </row>
        <row r="133">
          <cell r="BE133">
            <v>17</v>
          </cell>
          <cell r="BQ133">
            <v>1</v>
          </cell>
          <cell r="CC133">
            <v>35</v>
          </cell>
        </row>
        <row r="134">
          <cell r="BE134">
            <v>20</v>
          </cell>
          <cell r="BQ134">
            <v>6</v>
          </cell>
          <cell r="CC134">
            <v>24</v>
          </cell>
        </row>
        <row r="135">
          <cell r="BE135">
            <v>119</v>
          </cell>
          <cell r="BQ135">
            <v>45</v>
          </cell>
          <cell r="CC135">
            <v>37</v>
          </cell>
        </row>
        <row r="136">
          <cell r="BE136">
            <v>91</v>
          </cell>
          <cell r="BQ136"/>
          <cell r="CC136"/>
        </row>
        <row r="137">
          <cell r="BE137">
            <v>0</v>
          </cell>
          <cell r="BQ137"/>
          <cell r="CC137"/>
        </row>
        <row r="141">
          <cell r="BE141">
            <v>19</v>
          </cell>
          <cell r="BQ141"/>
          <cell r="CC141">
            <v>1</v>
          </cell>
        </row>
        <row r="142">
          <cell r="BE142">
            <v>67</v>
          </cell>
          <cell r="BQ142"/>
          <cell r="CC142">
            <v>71</v>
          </cell>
        </row>
        <row r="143">
          <cell r="BE143">
            <v>101</v>
          </cell>
          <cell r="BQ143"/>
          <cell r="CC143">
            <v>64</v>
          </cell>
        </row>
        <row r="146">
          <cell r="BE146">
            <v>3</v>
          </cell>
          <cell r="BQ146"/>
          <cell r="CC146">
            <v>34</v>
          </cell>
        </row>
        <row r="147">
          <cell r="BE147">
            <v>5</v>
          </cell>
          <cell r="BQ147"/>
          <cell r="CC147">
            <v>42</v>
          </cell>
        </row>
        <row r="150">
          <cell r="BE150">
            <v>26067</v>
          </cell>
          <cell r="BQ150"/>
          <cell r="CC150">
            <v>25937</v>
          </cell>
        </row>
        <row r="151">
          <cell r="BE151">
            <v>995</v>
          </cell>
          <cell r="BQ151"/>
          <cell r="CC151">
            <v>104</v>
          </cell>
        </row>
        <row r="152">
          <cell r="BE152">
            <v>270</v>
          </cell>
          <cell r="BQ152"/>
          <cell r="CC152">
            <v>138</v>
          </cell>
        </row>
        <row r="153">
          <cell r="BE153">
            <v>676</v>
          </cell>
          <cell r="BQ153"/>
          <cell r="CC153">
            <v>280</v>
          </cell>
        </row>
        <row r="154">
          <cell r="BE154">
            <v>311</v>
          </cell>
          <cell r="BQ154">
            <v>24</v>
          </cell>
          <cell r="CC154">
            <v>15</v>
          </cell>
        </row>
        <row r="155">
          <cell r="BE155">
            <v>194</v>
          </cell>
          <cell r="BQ155"/>
          <cell r="CC155">
            <v>110</v>
          </cell>
        </row>
        <row r="156">
          <cell r="BE156">
            <v>275</v>
          </cell>
          <cell r="BQ156">
            <v>103</v>
          </cell>
          <cell r="CC156">
            <v>125</v>
          </cell>
        </row>
        <row r="157">
          <cell r="BE157">
            <v>141</v>
          </cell>
          <cell r="BQ157"/>
          <cell r="CC157"/>
        </row>
        <row r="162">
          <cell r="BQ162"/>
          <cell r="CC162">
            <v>7</v>
          </cell>
        </row>
        <row r="163">
          <cell r="BE163">
            <v>195</v>
          </cell>
          <cell r="BQ163"/>
          <cell r="CC163">
            <v>75</v>
          </cell>
        </row>
        <row r="164">
          <cell r="BQ164"/>
          <cell r="CC164">
            <v>8</v>
          </cell>
        </row>
        <row r="165">
          <cell r="BE165">
            <v>810</v>
          </cell>
          <cell r="BQ165"/>
          <cell r="CC165">
            <v>196</v>
          </cell>
        </row>
        <row r="166">
          <cell r="BQ166"/>
          <cell r="CC166">
            <v>3</v>
          </cell>
        </row>
        <row r="167">
          <cell r="BE167">
            <v>24</v>
          </cell>
          <cell r="BQ167"/>
          <cell r="CC167">
            <v>45</v>
          </cell>
        </row>
        <row r="168">
          <cell r="BQ168"/>
          <cell r="CC168"/>
        </row>
        <row r="169">
          <cell r="BE169">
            <v>37</v>
          </cell>
          <cell r="BQ169"/>
          <cell r="CC169"/>
        </row>
        <row r="170">
          <cell r="BE170">
            <v>265</v>
          </cell>
          <cell r="BQ170"/>
          <cell r="CC170"/>
        </row>
        <row r="171">
          <cell r="BE171">
            <v>17</v>
          </cell>
          <cell r="BQ171"/>
          <cell r="CC171">
            <v>1</v>
          </cell>
        </row>
        <row r="172">
          <cell r="BQ172"/>
          <cell r="CC172">
            <v>28</v>
          </cell>
        </row>
        <row r="173">
          <cell r="BQ173">
            <v>8</v>
          </cell>
          <cell r="CC173">
            <v>6</v>
          </cell>
        </row>
        <row r="174">
          <cell r="BE174">
            <v>41</v>
          </cell>
          <cell r="BQ174">
            <v>46</v>
          </cell>
          <cell r="CC174">
            <v>27</v>
          </cell>
        </row>
        <row r="176">
          <cell r="BQ176">
            <v>1</v>
          </cell>
          <cell r="CC176">
            <v>4</v>
          </cell>
        </row>
        <row r="177">
          <cell r="BE177">
            <v>23</v>
          </cell>
          <cell r="BQ177">
            <v>8</v>
          </cell>
          <cell r="CC177">
            <v>0</v>
          </cell>
        </row>
        <row r="179">
          <cell r="BQ179"/>
          <cell r="CC179"/>
        </row>
        <row r="180">
          <cell r="BE180">
            <v>60</v>
          </cell>
          <cell r="BQ180"/>
          <cell r="CC180"/>
        </row>
        <row r="182">
          <cell r="BQ182"/>
          <cell r="CC182"/>
        </row>
        <row r="183">
          <cell r="BE183">
            <v>336</v>
          </cell>
          <cell r="BQ183"/>
          <cell r="CC183"/>
        </row>
        <row r="185">
          <cell r="BQ185"/>
          <cell r="CC185"/>
        </row>
        <row r="186">
          <cell r="BE186">
            <v>0</v>
          </cell>
          <cell r="BQ186"/>
          <cell r="CC186"/>
        </row>
        <row r="188">
          <cell r="BQ188"/>
          <cell r="CC188"/>
        </row>
        <row r="189">
          <cell r="BE189">
            <v>0</v>
          </cell>
          <cell r="BQ189"/>
          <cell r="CC189"/>
        </row>
        <row r="191">
          <cell r="BQ191"/>
          <cell r="CC191"/>
        </row>
        <row r="192">
          <cell r="BE192">
            <v>14</v>
          </cell>
          <cell r="BQ192"/>
          <cell r="CC192"/>
        </row>
        <row r="194">
          <cell r="BE194">
            <v>21</v>
          </cell>
          <cell r="BQ194">
            <v>17</v>
          </cell>
          <cell r="CC194">
            <v>17</v>
          </cell>
        </row>
        <row r="195">
          <cell r="BE195">
            <v>0</v>
          </cell>
          <cell r="BQ195"/>
          <cell r="CC195"/>
        </row>
        <row r="196">
          <cell r="BE196">
            <v>7</v>
          </cell>
          <cell r="BQ196"/>
          <cell r="CC196"/>
        </row>
        <row r="197">
          <cell r="BE197">
            <v>0</v>
          </cell>
          <cell r="BQ197"/>
          <cell r="CC197"/>
        </row>
        <row r="198">
          <cell r="BE198">
            <v>0</v>
          </cell>
          <cell r="BQ198"/>
          <cell r="CC198"/>
        </row>
        <row r="199">
          <cell r="BE199">
            <v>5</v>
          </cell>
          <cell r="BQ199"/>
          <cell r="CC199"/>
        </row>
        <row r="200">
          <cell r="BE200">
            <v>8</v>
          </cell>
          <cell r="BQ200"/>
          <cell r="CC200">
            <v>5</v>
          </cell>
        </row>
        <row r="201">
          <cell r="BE201">
            <v>0</v>
          </cell>
          <cell r="BQ201"/>
          <cell r="CC201"/>
        </row>
        <row r="203">
          <cell r="BQ203"/>
          <cell r="CC203"/>
        </row>
        <row r="204">
          <cell r="BE204">
            <v>11</v>
          </cell>
          <cell r="BQ204"/>
          <cell r="CC204"/>
        </row>
        <row r="205">
          <cell r="BQ205"/>
          <cell r="CC205"/>
        </row>
        <row r="206">
          <cell r="BE206">
            <v>224</v>
          </cell>
          <cell r="BQ206"/>
          <cell r="CC206"/>
        </row>
        <row r="207">
          <cell r="BQ207"/>
          <cell r="CC207">
            <v>15</v>
          </cell>
        </row>
        <row r="208">
          <cell r="BE208">
            <v>219</v>
          </cell>
          <cell r="BQ208"/>
          <cell r="CC208">
            <v>171</v>
          </cell>
        </row>
        <row r="209">
          <cell r="BE209">
            <v>31</v>
          </cell>
          <cell r="BQ209"/>
          <cell r="CC209">
            <v>5</v>
          </cell>
        </row>
        <row r="210">
          <cell r="BE210">
            <v>20</v>
          </cell>
          <cell r="BQ210"/>
          <cell r="CC210">
            <v>4</v>
          </cell>
        </row>
        <row r="222">
          <cell r="BE222">
            <v>6</v>
          </cell>
          <cell r="BQ222"/>
          <cell r="CC222"/>
        </row>
        <row r="223">
          <cell r="BE223">
            <v>16</v>
          </cell>
          <cell r="BQ223"/>
          <cell r="CC223">
            <v>10</v>
          </cell>
        </row>
        <row r="224">
          <cell r="BE224">
            <v>288</v>
          </cell>
          <cell r="BQ224"/>
          <cell r="CC224">
            <v>266</v>
          </cell>
        </row>
        <row r="227">
          <cell r="BE227">
            <v>41</v>
          </cell>
          <cell r="BQ227"/>
          <cell r="CC227">
            <v>41</v>
          </cell>
        </row>
        <row r="228">
          <cell r="BE228">
            <v>68</v>
          </cell>
          <cell r="BQ228"/>
          <cell r="CC228">
            <v>162</v>
          </cell>
        </row>
        <row r="231">
          <cell r="BE231">
            <v>2103</v>
          </cell>
          <cell r="BQ231">
            <v>768</v>
          </cell>
          <cell r="CC231">
            <v>19575</v>
          </cell>
        </row>
        <row r="232">
          <cell r="BE232">
            <v>222</v>
          </cell>
          <cell r="BQ232">
            <v>21</v>
          </cell>
          <cell r="CC232">
            <v>252</v>
          </cell>
        </row>
        <row r="233">
          <cell r="BE233">
            <v>1156</v>
          </cell>
          <cell r="BQ233">
            <v>1250</v>
          </cell>
          <cell r="CC233">
            <v>1280</v>
          </cell>
        </row>
        <row r="234">
          <cell r="BE234">
            <v>1</v>
          </cell>
          <cell r="BQ234">
            <v>351</v>
          </cell>
          <cell r="CC234">
            <v>271</v>
          </cell>
        </row>
        <row r="235">
          <cell r="BE235">
            <v>83</v>
          </cell>
          <cell r="BQ235"/>
          <cell r="CC235"/>
        </row>
        <row r="236">
          <cell r="BE236">
            <v>138</v>
          </cell>
          <cell r="BQ236">
            <v>26</v>
          </cell>
          <cell r="CC236">
            <v>68</v>
          </cell>
        </row>
        <row r="237">
          <cell r="BE237">
            <v>435</v>
          </cell>
          <cell r="BQ237">
            <v>103</v>
          </cell>
          <cell r="CC237">
            <v>238</v>
          </cell>
        </row>
        <row r="238">
          <cell r="CC238"/>
        </row>
        <row r="239">
          <cell r="BE239">
            <v>1114</v>
          </cell>
          <cell r="BQ239">
            <v>947</v>
          </cell>
          <cell r="CC239">
            <v>950</v>
          </cell>
        </row>
        <row r="242">
          <cell r="BE242">
            <v>495</v>
          </cell>
          <cell r="BQ242">
            <v>367</v>
          </cell>
          <cell r="CC242">
            <v>568</v>
          </cell>
        </row>
        <row r="243">
          <cell r="BE243">
            <v>0</v>
          </cell>
          <cell r="BQ243">
            <v>0</v>
          </cell>
          <cell r="CC243">
            <v>1</v>
          </cell>
        </row>
        <row r="244">
          <cell r="BE244">
            <v>1</v>
          </cell>
          <cell r="BQ244">
            <v>0</v>
          </cell>
          <cell r="CC244">
            <v>2</v>
          </cell>
        </row>
        <row r="245">
          <cell r="BE245">
            <v>6</v>
          </cell>
          <cell r="BQ245">
            <v>8</v>
          </cell>
          <cell r="CC245">
            <v>1</v>
          </cell>
        </row>
        <row r="246">
          <cell r="BE246">
            <v>0</v>
          </cell>
          <cell r="BQ246">
            <v>0</v>
          </cell>
          <cell r="CC246">
            <v>0</v>
          </cell>
        </row>
        <row r="247">
          <cell r="BE247">
            <v>1</v>
          </cell>
          <cell r="BQ247">
            <v>1</v>
          </cell>
          <cell r="CC247">
            <v>5</v>
          </cell>
        </row>
        <row r="248">
          <cell r="BE248">
            <v>1</v>
          </cell>
          <cell r="BQ248">
            <v>4</v>
          </cell>
          <cell r="CC248">
            <v>1</v>
          </cell>
        </row>
        <row r="249">
          <cell r="BE249">
            <v>0</v>
          </cell>
          <cell r="BQ249">
            <v>0</v>
          </cell>
          <cell r="CC249">
            <v>0</v>
          </cell>
        </row>
        <row r="254">
          <cell r="BE254">
            <v>2295.9299999999998</v>
          </cell>
          <cell r="BQ254">
            <v>10.7</v>
          </cell>
          <cell r="CC254">
            <v>846.2</v>
          </cell>
        </row>
        <row r="255">
          <cell r="BE255">
            <v>804.38</v>
          </cell>
          <cell r="BQ255">
            <v>321.77</v>
          </cell>
          <cell r="CC255">
            <v>638.02</v>
          </cell>
        </row>
        <row r="256">
          <cell r="BE256">
            <v>25</v>
          </cell>
          <cell r="BQ256"/>
          <cell r="CC256">
            <v>27</v>
          </cell>
        </row>
        <row r="257">
          <cell r="BE257">
            <v>8.25</v>
          </cell>
          <cell r="BQ257"/>
          <cell r="CC257"/>
        </row>
        <row r="258">
          <cell r="BE258">
            <v>529.96</v>
          </cell>
          <cell r="BQ258"/>
          <cell r="CC258"/>
        </row>
        <row r="259">
          <cell r="BE259">
            <v>109.55</v>
          </cell>
          <cell r="BQ259"/>
          <cell r="CC259"/>
        </row>
        <row r="260">
          <cell r="BE260">
            <v>3</v>
          </cell>
          <cell r="BQ260"/>
          <cell r="CC260"/>
        </row>
        <row r="261">
          <cell r="BE261">
            <v>65</v>
          </cell>
          <cell r="BQ261"/>
          <cell r="CC261"/>
        </row>
        <row r="262">
          <cell r="BE262">
            <v>2310</v>
          </cell>
          <cell r="BQ262"/>
          <cell r="CC262">
            <v>2870</v>
          </cell>
        </row>
        <row r="263">
          <cell r="BE263"/>
          <cell r="BQ263"/>
          <cell r="CC263"/>
        </row>
        <row r="264">
          <cell r="BE264">
            <v>60</v>
          </cell>
          <cell r="BQ264">
            <v>10</v>
          </cell>
          <cell r="CC264"/>
        </row>
        <row r="267">
          <cell r="BE267">
            <v>2396.63</v>
          </cell>
          <cell r="BQ267">
            <v>1424.33</v>
          </cell>
          <cell r="CC267">
            <v>4243.34</v>
          </cell>
        </row>
        <row r="268">
          <cell r="BE268"/>
          <cell r="BQ268"/>
          <cell r="CC268"/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256"/>
  <sheetViews>
    <sheetView tabSelected="1" view="pageLayout" zoomScale="70" zoomScaleNormal="100" zoomScaleSheetLayoutView="100" zoomScalePageLayoutView="70" workbookViewId="0">
      <selection activeCell="I4" sqref="I4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7" width="12.42578125" style="91" bestFit="1" customWidth="1"/>
    <col min="8" max="8" width="17.28515625" bestFit="1" customWidth="1"/>
  </cols>
  <sheetData>
    <row r="1" spans="1:10" x14ac:dyDescent="0.25">
      <c r="A1" s="1"/>
      <c r="B1" s="2" t="s">
        <v>0</v>
      </c>
      <c r="C1" s="1"/>
      <c r="D1" s="1"/>
      <c r="E1" s="1"/>
      <c r="F1" s="3"/>
      <c r="G1" s="3"/>
      <c r="H1" s="4"/>
    </row>
    <row r="2" spans="1:10" x14ac:dyDescent="0.25">
      <c r="A2" s="5" t="s">
        <v>1</v>
      </c>
      <c r="B2" s="6" t="s">
        <v>2</v>
      </c>
      <c r="C2" s="6"/>
      <c r="D2" s="1"/>
      <c r="E2" s="1"/>
      <c r="F2" s="7"/>
      <c r="G2" s="7"/>
      <c r="H2" s="4"/>
    </row>
    <row r="3" spans="1:10" x14ac:dyDescent="0.25">
      <c r="A3" s="4"/>
      <c r="B3" s="4"/>
      <c r="C3" s="4"/>
      <c r="D3" s="8" t="s">
        <v>3</v>
      </c>
      <c r="E3" s="8" t="s">
        <v>4</v>
      </c>
      <c r="F3" s="9" t="s">
        <v>5</v>
      </c>
      <c r="G3" s="9" t="s">
        <v>5</v>
      </c>
      <c r="H3" s="10" t="s">
        <v>6</v>
      </c>
    </row>
    <row r="4" spans="1:10" x14ac:dyDescent="0.25">
      <c r="A4" s="4"/>
      <c r="B4" s="4"/>
      <c r="C4" s="11"/>
      <c r="D4" s="8" t="s">
        <v>7</v>
      </c>
      <c r="E4" s="8" t="s">
        <v>8</v>
      </c>
      <c r="F4" s="9" t="s">
        <v>9</v>
      </c>
      <c r="G4" s="8">
        <v>2019</v>
      </c>
      <c r="H4" s="8" t="s">
        <v>10</v>
      </c>
    </row>
    <row r="5" spans="1:10" x14ac:dyDescent="0.25">
      <c r="A5" s="2" t="s">
        <v>11</v>
      </c>
      <c r="B5" s="4"/>
      <c r="C5" s="11"/>
      <c r="D5" s="11"/>
      <c r="E5" s="11"/>
      <c r="F5" s="7"/>
      <c r="G5" s="7"/>
      <c r="H5" s="12"/>
      <c r="J5" s="13"/>
    </row>
    <row r="6" spans="1:10" x14ac:dyDescent="0.25">
      <c r="A6" s="14" t="s">
        <v>12</v>
      </c>
      <c r="B6" s="15"/>
      <c r="C6" s="16"/>
      <c r="D6" s="17">
        <f>[1]Monthly!CC3</f>
        <v>37119</v>
      </c>
      <c r="E6" s="17">
        <f>[1]Fiscal!H3</f>
        <v>278810</v>
      </c>
      <c r="F6" s="18">
        <f>[1]Monthly!BQ3</f>
        <v>16523</v>
      </c>
      <c r="G6" s="18">
        <f>[1]Monthly!BE3</f>
        <v>48857</v>
      </c>
      <c r="H6" s="19">
        <f t="shared" ref="H6:H20" si="0">(+D6-G6)/G6</f>
        <v>-0.2402521644800131</v>
      </c>
    </row>
    <row r="7" spans="1:10" x14ac:dyDescent="0.25">
      <c r="A7" s="14" t="s">
        <v>13</v>
      </c>
      <c r="B7" s="15"/>
      <c r="C7" s="16"/>
      <c r="D7" s="17">
        <f>[1]Monthly!CC4</f>
        <v>320</v>
      </c>
      <c r="E7" s="17">
        <f>[1]Fiscal!H4</f>
        <v>2527</v>
      </c>
      <c r="F7" s="18">
        <f>[1]Monthly!BQ4</f>
        <v>137</v>
      </c>
      <c r="G7" s="18">
        <f>[1]Monthly!BE4</f>
        <v>264</v>
      </c>
      <c r="H7" s="19">
        <f t="shared" si="0"/>
        <v>0.21212121212121213</v>
      </c>
    </row>
    <row r="8" spans="1:10" x14ac:dyDescent="0.25">
      <c r="A8" s="14" t="s">
        <v>14</v>
      </c>
      <c r="B8" s="15"/>
      <c r="C8" s="16"/>
      <c r="D8" s="17">
        <f>[1]Monthly!CC5</f>
        <v>202</v>
      </c>
      <c r="E8" s="17">
        <f>[1]Fiscal!H5</f>
        <v>1124</v>
      </c>
      <c r="F8" s="18">
        <f>[1]Monthly!BQ5</f>
        <v>90</v>
      </c>
      <c r="G8" s="18">
        <f>[1]Monthly!BE5</f>
        <v>207</v>
      </c>
      <c r="H8" s="19">
        <f t="shared" si="0"/>
        <v>-2.4154589371980676E-2</v>
      </c>
    </row>
    <row r="9" spans="1:10" x14ac:dyDescent="0.25">
      <c r="A9" s="14" t="s">
        <v>15</v>
      </c>
      <c r="B9" s="15"/>
      <c r="C9" s="16"/>
      <c r="D9" s="17">
        <f>[1]Monthly!CC6</f>
        <v>225</v>
      </c>
      <c r="E9" s="17">
        <f>[1]Fiscal!H6</f>
        <v>1269</v>
      </c>
      <c r="F9" s="18">
        <f>[1]Monthly!BQ6</f>
        <v>180</v>
      </c>
      <c r="G9" s="18">
        <f>[1]Monthly!BE6</f>
        <v>296</v>
      </c>
      <c r="H9" s="19">
        <f t="shared" si="0"/>
        <v>-0.23986486486486486</v>
      </c>
    </row>
    <row r="10" spans="1:10" x14ac:dyDescent="0.25">
      <c r="A10" s="14" t="s">
        <v>16</v>
      </c>
      <c r="B10" s="15"/>
      <c r="C10" s="16"/>
      <c r="D10" s="17">
        <f>[1]Monthly!CC7</f>
        <v>399</v>
      </c>
      <c r="E10" s="17">
        <f>[1]Fiscal!H7</f>
        <v>2109</v>
      </c>
      <c r="F10" s="18">
        <f>[1]Monthly!BQ7</f>
        <v>372</v>
      </c>
      <c r="G10" s="18">
        <f>[1]Monthly!BE7</f>
        <v>425</v>
      </c>
      <c r="H10" s="19">
        <f t="shared" si="0"/>
        <v>-6.1176470588235297E-2</v>
      </c>
    </row>
    <row r="11" spans="1:10" x14ac:dyDescent="0.25">
      <c r="A11" s="14" t="s">
        <v>17</v>
      </c>
      <c r="B11" s="15"/>
      <c r="C11" s="16"/>
      <c r="D11" s="17">
        <f>[1]Monthly!CC8</f>
        <v>344</v>
      </c>
      <c r="E11" s="17">
        <f>[1]Fiscal!H8</f>
        <v>2284</v>
      </c>
      <c r="F11" s="18">
        <f>[1]Monthly!BQ8</f>
        <v>321</v>
      </c>
      <c r="G11" s="18">
        <f>[1]Monthly!BE8</f>
        <v>600</v>
      </c>
      <c r="H11" s="19">
        <f t="shared" si="0"/>
        <v>-0.42666666666666669</v>
      </c>
    </row>
    <row r="12" spans="1:10" x14ac:dyDescent="0.25">
      <c r="A12" s="14" t="s">
        <v>18</v>
      </c>
      <c r="B12" s="15"/>
      <c r="C12" s="16"/>
      <c r="D12" s="17">
        <f>[1]Monthly!CC9</f>
        <v>191</v>
      </c>
      <c r="E12" s="17">
        <f>[1]Fiscal!H9</f>
        <v>1306</v>
      </c>
      <c r="F12" s="18">
        <f>[1]Monthly!BQ9</f>
        <v>175</v>
      </c>
      <c r="G12" s="18">
        <f>[1]Monthly!BE9</f>
        <v>376</v>
      </c>
      <c r="H12" s="19">
        <f t="shared" si="0"/>
        <v>-0.49202127659574468</v>
      </c>
      <c r="J12" s="20"/>
    </row>
    <row r="13" spans="1:10" x14ac:dyDescent="0.25">
      <c r="A13" s="14" t="s">
        <v>19</v>
      </c>
      <c r="B13" s="15"/>
      <c r="C13" s="16"/>
      <c r="D13" s="17">
        <f>[1]Monthly!CC10</f>
        <v>0</v>
      </c>
      <c r="E13" s="17">
        <f>[1]Fiscal!H10</f>
        <v>0</v>
      </c>
      <c r="F13" s="18">
        <f>[1]Monthly!BQ10</f>
        <v>0</v>
      </c>
      <c r="G13" s="18">
        <f>[1]Monthly!BE10</f>
        <v>83</v>
      </c>
      <c r="H13" s="19">
        <f t="shared" si="0"/>
        <v>-1</v>
      </c>
      <c r="J13" s="20"/>
    </row>
    <row r="14" spans="1:10" x14ac:dyDescent="0.25">
      <c r="A14" s="14" t="s">
        <v>20</v>
      </c>
      <c r="B14" s="15"/>
      <c r="C14" s="16"/>
      <c r="D14" s="17">
        <f>[1]Monthly!CC11</f>
        <v>985</v>
      </c>
      <c r="E14" s="17">
        <f>[1]Fiscal!H11</f>
        <v>7939</v>
      </c>
      <c r="F14" s="18">
        <f>[1]Monthly!BQ11</f>
        <v>0</v>
      </c>
      <c r="G14" s="18">
        <f>[1]Monthly!BE11</f>
        <v>1855</v>
      </c>
      <c r="H14" s="19">
        <f t="shared" si="0"/>
        <v>-0.46900269541778977</v>
      </c>
    </row>
    <row r="15" spans="1:10" x14ac:dyDescent="0.25">
      <c r="A15" s="14" t="s">
        <v>21</v>
      </c>
      <c r="B15" s="15"/>
      <c r="C15" s="16"/>
      <c r="D15" s="17">
        <f>[1]Monthly!CC12</f>
        <v>8625</v>
      </c>
      <c r="E15" s="17">
        <f>[1]Fiscal!H12</f>
        <v>61395</v>
      </c>
      <c r="F15" s="18">
        <f>[1]Monthly!BQ12</f>
        <v>8625</v>
      </c>
      <c r="G15" s="18">
        <f>[1]Monthly!BE12</f>
        <v>7721</v>
      </c>
      <c r="H15" s="19">
        <f t="shared" si="0"/>
        <v>0.11708327936795752</v>
      </c>
    </row>
    <row r="16" spans="1:10" x14ac:dyDescent="0.25">
      <c r="A16" s="14" t="s">
        <v>22</v>
      </c>
      <c r="B16" s="15"/>
      <c r="C16" s="16"/>
      <c r="D16" s="17">
        <f>[1]Monthly!CC13</f>
        <v>6995</v>
      </c>
      <c r="E16" s="17">
        <f>[1]Fiscal!H13</f>
        <v>44570</v>
      </c>
      <c r="F16" s="18">
        <f>[1]Monthly!BQ13</f>
        <v>6955</v>
      </c>
      <c r="G16" s="18">
        <f>[1]Monthly!BE13</f>
        <v>5639</v>
      </c>
      <c r="H16" s="19">
        <f t="shared" si="0"/>
        <v>0.240468168114914</v>
      </c>
    </row>
    <row r="17" spans="1:8" x14ac:dyDescent="0.25">
      <c r="A17" s="14" t="s">
        <v>23</v>
      </c>
      <c r="B17" s="15"/>
      <c r="C17" s="16"/>
      <c r="D17" s="17">
        <f>[1]Monthly!CC14</f>
        <v>631</v>
      </c>
      <c r="E17" s="17">
        <f>[1]Fiscal!H14</f>
        <v>3138</v>
      </c>
      <c r="F17" s="18">
        <f>[1]Monthly!BQ14</f>
        <v>123</v>
      </c>
      <c r="G17" s="18">
        <f>[1]Monthly!BE14</f>
        <v>0</v>
      </c>
      <c r="H17" s="19"/>
    </row>
    <row r="18" spans="1:8" x14ac:dyDescent="0.25">
      <c r="A18" s="14" t="s">
        <v>24</v>
      </c>
      <c r="B18" s="15"/>
      <c r="C18" s="16"/>
      <c r="D18" s="17">
        <f>[1]Monthly!CC15</f>
        <v>0</v>
      </c>
      <c r="E18" s="17">
        <f>[1]Fiscal!H15</f>
        <v>0</v>
      </c>
      <c r="F18" s="18">
        <f>[1]Monthly!BQ15</f>
        <v>0</v>
      </c>
      <c r="G18" s="18">
        <f>[1]Monthly!BE15</f>
        <v>0</v>
      </c>
      <c r="H18" s="19"/>
    </row>
    <row r="19" spans="1:8" x14ac:dyDescent="0.25">
      <c r="A19" s="14" t="s">
        <v>25</v>
      </c>
      <c r="B19" s="15"/>
      <c r="C19" s="16"/>
      <c r="D19" s="17">
        <f>[1]Monthly!CC16</f>
        <v>0</v>
      </c>
      <c r="E19" s="17">
        <f>[1]Fiscal!H16</f>
        <v>0</v>
      </c>
      <c r="F19" s="18">
        <f>[1]Monthly!BQ16</f>
        <v>0</v>
      </c>
      <c r="G19" s="18">
        <f>[1]Monthly!BE16</f>
        <v>0</v>
      </c>
      <c r="H19" s="19"/>
    </row>
    <row r="20" spans="1:8" x14ac:dyDescent="0.25">
      <c r="A20" s="21"/>
      <c r="B20" s="22"/>
      <c r="C20" s="23" t="s">
        <v>26</v>
      </c>
      <c r="D20" s="24">
        <f>SUM(D6:D19)</f>
        <v>56036</v>
      </c>
      <c r="E20" s="24">
        <f>SUM(E6:E19)</f>
        <v>406471</v>
      </c>
      <c r="F20" s="25">
        <f>SUM(F6:F19)</f>
        <v>33501</v>
      </c>
      <c r="G20" s="25">
        <f>SUM(G6:G19)</f>
        <v>66323</v>
      </c>
      <c r="H20" s="19">
        <f t="shared" si="0"/>
        <v>-0.15510456402756209</v>
      </c>
    </row>
    <row r="21" spans="1:8" x14ac:dyDescent="0.25">
      <c r="A21" s="14" t="s">
        <v>27</v>
      </c>
      <c r="B21" s="14"/>
      <c r="C21" s="14"/>
      <c r="D21" s="14">
        <f>[1]Monthly!CC18</f>
        <v>38</v>
      </c>
      <c r="E21" s="14">
        <f>[1]Fiscal!H18</f>
        <v>345</v>
      </c>
      <c r="F21" s="14">
        <f>[1]Monthly!BQ18</f>
        <v>3572</v>
      </c>
      <c r="G21" s="14">
        <f>[1]Monthly!BE18</f>
        <v>0</v>
      </c>
      <c r="H21" s="19"/>
    </row>
    <row r="22" spans="1:8" x14ac:dyDescent="0.25">
      <c r="A22" s="4"/>
      <c r="B22" s="4"/>
      <c r="C22" s="11"/>
      <c r="D22" s="26"/>
      <c r="E22" s="26"/>
      <c r="F22" s="27"/>
      <c r="G22" s="27"/>
      <c r="H22" s="12"/>
    </row>
    <row r="23" spans="1:8" x14ac:dyDescent="0.25">
      <c r="A23" s="2" t="s">
        <v>28</v>
      </c>
      <c r="B23" s="4"/>
      <c r="C23" s="11"/>
      <c r="D23" s="9"/>
      <c r="E23" s="8"/>
      <c r="F23" s="8"/>
      <c r="G23" s="8"/>
      <c r="H23" s="8"/>
    </row>
    <row r="24" spans="1:8" x14ac:dyDescent="0.25">
      <c r="A24" s="14" t="s">
        <v>29</v>
      </c>
      <c r="B24" s="28"/>
      <c r="C24" s="16"/>
      <c r="D24" s="17">
        <f>[1]Monthly!CC22</f>
        <v>1331</v>
      </c>
      <c r="E24" s="17">
        <f>[1]Fiscal!H22</f>
        <v>12225</v>
      </c>
      <c r="F24" s="17">
        <f>[1]Monthly!BQ22</f>
        <v>362</v>
      </c>
      <c r="G24" s="17">
        <f>[1]Monthly!BE22</f>
        <v>1577</v>
      </c>
      <c r="H24" s="19">
        <f t="shared" ref="H24:H65" si="1">(+D24-G24)/G24</f>
        <v>-0.15599239061509196</v>
      </c>
    </row>
    <row r="25" spans="1:8" hidden="1" x14ac:dyDescent="0.25">
      <c r="A25" s="21" t="s">
        <v>30</v>
      </c>
      <c r="B25" s="29"/>
      <c r="C25" s="30"/>
      <c r="D25" s="17">
        <f>[1]Monthly!CC23</f>
        <v>0</v>
      </c>
      <c r="E25" s="17">
        <f>[1]Fiscal!H23</f>
        <v>0</v>
      </c>
      <c r="F25" s="17">
        <f>[1]Monthly!BQI23</f>
        <v>0</v>
      </c>
      <c r="G25" s="17">
        <f>[1]Monthly!BEJ23</f>
        <v>0</v>
      </c>
      <c r="H25" s="19" t="e">
        <f t="shared" si="1"/>
        <v>#DIV/0!</v>
      </c>
    </row>
    <row r="26" spans="1:8" hidden="1" x14ac:dyDescent="0.25">
      <c r="A26" s="21" t="s">
        <v>31</v>
      </c>
      <c r="B26" s="29"/>
      <c r="C26" s="30"/>
      <c r="D26" s="17">
        <f>[1]Monthly!CC24</f>
        <v>0</v>
      </c>
      <c r="E26" s="17">
        <f>[1]Fiscal!H24</f>
        <v>0</v>
      </c>
      <c r="F26" s="17">
        <f>[1]Monthly!BQI24</f>
        <v>0</v>
      </c>
      <c r="G26" s="17">
        <f>[1]Monthly!BEJ24</f>
        <v>0</v>
      </c>
      <c r="H26" s="19" t="e">
        <f t="shared" si="1"/>
        <v>#DIV/0!</v>
      </c>
    </row>
    <row r="27" spans="1:8" x14ac:dyDescent="0.25">
      <c r="A27" s="14" t="s">
        <v>32</v>
      </c>
      <c r="B27" s="15"/>
      <c r="C27" s="16"/>
      <c r="D27" s="17">
        <f>[1]Monthly!CC25</f>
        <v>3</v>
      </c>
      <c r="E27" s="17">
        <f>[1]Fiscal!H25</f>
        <v>48</v>
      </c>
      <c r="F27" s="17">
        <f>[1]Monthly!BQ25</f>
        <v>17</v>
      </c>
      <c r="G27" s="17">
        <f>[1]Monthly!BE25</f>
        <v>12</v>
      </c>
      <c r="H27" s="19">
        <f t="shared" si="1"/>
        <v>-0.75</v>
      </c>
    </row>
    <row r="28" spans="1:8" x14ac:dyDescent="0.25">
      <c r="A28" s="14" t="s">
        <v>33</v>
      </c>
      <c r="B28" s="15"/>
      <c r="C28" s="16"/>
      <c r="D28" s="17">
        <f>[1]Monthly!CC26</f>
        <v>0</v>
      </c>
      <c r="E28" s="17">
        <f>[1]Fiscal!H26</f>
        <v>0</v>
      </c>
      <c r="F28" s="17">
        <f>[1]Monthly!BQ26</f>
        <v>0</v>
      </c>
      <c r="G28" s="17">
        <f>[1]Monthly!BE26</f>
        <v>8</v>
      </c>
      <c r="H28" s="19">
        <f t="shared" si="1"/>
        <v>-1</v>
      </c>
    </row>
    <row r="29" spans="1:8" x14ac:dyDescent="0.25">
      <c r="A29" s="14" t="s">
        <v>34</v>
      </c>
      <c r="B29" s="15"/>
      <c r="C29" s="16"/>
      <c r="D29" s="17">
        <f>[1]Monthly!CC27</f>
        <v>0</v>
      </c>
      <c r="E29" s="17">
        <f>[1]Fiscal!H27</f>
        <v>0</v>
      </c>
      <c r="F29" s="17">
        <f>[1]Monthly!BQ27</f>
        <v>0</v>
      </c>
      <c r="G29" s="17">
        <f>[1]Monthly!BE27</f>
        <v>0</v>
      </c>
      <c r="H29" s="19"/>
    </row>
    <row r="30" spans="1:8" x14ac:dyDescent="0.25">
      <c r="A30" s="14" t="s">
        <v>35</v>
      </c>
      <c r="B30" s="15"/>
      <c r="C30" s="16"/>
      <c r="D30" s="17">
        <f>[1]Monthly!CC28</f>
        <v>63</v>
      </c>
      <c r="E30" s="17">
        <f>[1]Fiscal!H28</f>
        <v>535</v>
      </c>
      <c r="F30" s="17">
        <f>[1]Monthly!BQ28</f>
        <v>73</v>
      </c>
      <c r="G30" s="17">
        <f>[1]Monthly!BE28</f>
        <v>69</v>
      </c>
      <c r="H30" s="19">
        <f t="shared" si="1"/>
        <v>-8.6956521739130432E-2</v>
      </c>
    </row>
    <row r="31" spans="1:8" hidden="1" x14ac:dyDescent="0.25">
      <c r="A31" s="21" t="s">
        <v>36</v>
      </c>
      <c r="B31" s="29"/>
      <c r="C31" s="30"/>
      <c r="D31" s="17">
        <f>[1]Monthly!CC30</f>
        <v>0</v>
      </c>
      <c r="E31" s="17">
        <f>[1]Fiscal!H29</f>
        <v>136</v>
      </c>
      <c r="F31" s="17">
        <f>[1]Monthly!BQI30</f>
        <v>0</v>
      </c>
      <c r="G31" s="17">
        <f>[1]Monthly!BEJ30</f>
        <v>0</v>
      </c>
      <c r="H31" s="19" t="e">
        <f t="shared" si="1"/>
        <v>#DIV/0!</v>
      </c>
    </row>
    <row r="32" spans="1:8" hidden="1" x14ac:dyDescent="0.25">
      <c r="A32" s="21" t="s">
        <v>37</v>
      </c>
      <c r="B32" s="29"/>
      <c r="C32" s="30"/>
      <c r="D32" s="17">
        <f>[1]Monthly!CC31</f>
        <v>0</v>
      </c>
      <c r="E32" s="17">
        <f>[1]Fiscal!H30</f>
        <v>0</v>
      </c>
      <c r="F32" s="17">
        <f>[1]Monthly!BQI31</f>
        <v>0</v>
      </c>
      <c r="G32" s="17">
        <f>[1]Monthly!BEJ31</f>
        <v>0</v>
      </c>
      <c r="H32" s="19" t="e">
        <f t="shared" si="1"/>
        <v>#DIV/0!</v>
      </c>
    </row>
    <row r="33" spans="1:8" hidden="1" x14ac:dyDescent="0.25">
      <c r="A33" s="21" t="s">
        <v>38</v>
      </c>
      <c r="B33" s="29"/>
      <c r="C33" s="30"/>
      <c r="D33" s="17">
        <f>[1]Monthly!CC32</f>
        <v>0</v>
      </c>
      <c r="E33" s="17">
        <f>[1]Fiscal!H31</f>
        <v>0</v>
      </c>
      <c r="F33" s="17">
        <f>[1]Monthly!BQI32</f>
        <v>0</v>
      </c>
      <c r="G33" s="17">
        <f>[1]Monthly!BEJ32</f>
        <v>0</v>
      </c>
      <c r="H33" s="19" t="e">
        <f t="shared" si="1"/>
        <v>#DIV/0!</v>
      </c>
    </row>
    <row r="34" spans="1:8" x14ac:dyDescent="0.25">
      <c r="A34" s="21" t="s">
        <v>39</v>
      </c>
      <c r="B34" s="29"/>
      <c r="C34" s="30"/>
      <c r="D34" s="17">
        <f>[1]Monthly!CC29</f>
        <v>15</v>
      </c>
      <c r="E34" s="17">
        <f>[1]Fiscal!H32</f>
        <v>0</v>
      </c>
      <c r="F34" s="17">
        <f>[1]Monthly!BQ29</f>
        <v>21</v>
      </c>
      <c r="G34" s="17">
        <f>[1]Monthly!BE29</f>
        <v>44</v>
      </c>
      <c r="H34" s="19">
        <f t="shared" si="1"/>
        <v>-0.65909090909090906</v>
      </c>
    </row>
    <row r="35" spans="1:8" x14ac:dyDescent="0.25">
      <c r="A35" s="14" t="s">
        <v>40</v>
      </c>
      <c r="B35" s="15"/>
      <c r="C35" s="16"/>
      <c r="D35" s="17">
        <f>[1]Monthly!CC33</f>
        <v>86</v>
      </c>
      <c r="E35" s="17">
        <f>[1]Fiscal!H33</f>
        <v>575</v>
      </c>
      <c r="F35" s="17">
        <f>[1]Monthly!BQ33</f>
        <v>106</v>
      </c>
      <c r="G35" s="17">
        <f>[1]Monthly!BE33</f>
        <v>86</v>
      </c>
      <c r="H35" s="19">
        <f t="shared" si="1"/>
        <v>0</v>
      </c>
    </row>
    <row r="36" spans="1:8" x14ac:dyDescent="0.25">
      <c r="A36" s="14" t="s">
        <v>41</v>
      </c>
      <c r="B36" s="15"/>
      <c r="C36" s="16"/>
      <c r="D36" s="17">
        <f>[1]Monthly!CC34</f>
        <v>5</v>
      </c>
      <c r="E36" s="17">
        <f>[1]Fiscal!H34</f>
        <v>10</v>
      </c>
      <c r="F36" s="17">
        <f>[1]Monthly!BQ34</f>
        <v>2</v>
      </c>
      <c r="G36" s="17">
        <f>[1]Monthly!BE34</f>
        <v>8</v>
      </c>
      <c r="H36" s="19">
        <f t="shared" si="1"/>
        <v>-0.375</v>
      </c>
    </row>
    <row r="37" spans="1:8" x14ac:dyDescent="0.25">
      <c r="A37" s="14" t="s">
        <v>42</v>
      </c>
      <c r="B37" s="15"/>
      <c r="C37" s="16"/>
      <c r="D37" s="17">
        <f>[1]Monthly!CC35</f>
        <v>9</v>
      </c>
      <c r="E37" s="17">
        <f>[1]Fiscal!H35</f>
        <v>137</v>
      </c>
      <c r="F37" s="17">
        <f>[1]Monthly!BQ35</f>
        <v>16</v>
      </c>
      <c r="G37" s="17">
        <f>[1]Monthly!BE35</f>
        <v>15</v>
      </c>
      <c r="H37" s="19">
        <f t="shared" si="1"/>
        <v>-0.4</v>
      </c>
    </row>
    <row r="38" spans="1:8" x14ac:dyDescent="0.25">
      <c r="A38" s="14" t="s">
        <v>43</v>
      </c>
      <c r="B38" s="15"/>
      <c r="C38" s="16"/>
      <c r="D38" s="17">
        <f>[1]Monthly!CC36</f>
        <v>0</v>
      </c>
      <c r="E38" s="17">
        <f>[1]Fiscal!H36</f>
        <v>0</v>
      </c>
      <c r="F38" s="17">
        <f>[1]Monthly!BQ36</f>
        <v>0</v>
      </c>
      <c r="G38" s="17">
        <f>[1]Monthly!BE36</f>
        <v>0</v>
      </c>
      <c r="H38" s="19"/>
    </row>
    <row r="39" spans="1:8" x14ac:dyDescent="0.25">
      <c r="A39" s="14" t="s">
        <v>44</v>
      </c>
      <c r="B39" s="15"/>
      <c r="C39" s="16"/>
      <c r="D39" s="17">
        <f>[1]Monthly!CC37</f>
        <v>121</v>
      </c>
      <c r="E39" s="17">
        <f>[1]Fiscal!H37</f>
        <v>836</v>
      </c>
      <c r="F39" s="17">
        <f>[1]Monthly!BQ37</f>
        <v>340</v>
      </c>
      <c r="G39" s="17">
        <f>[1]Monthly!BE37</f>
        <v>375</v>
      </c>
      <c r="H39" s="19">
        <f t="shared" si="1"/>
        <v>-0.67733333333333334</v>
      </c>
    </row>
    <row r="40" spans="1:8" hidden="1" x14ac:dyDescent="0.25">
      <c r="A40" s="21" t="s">
        <v>45</v>
      </c>
      <c r="B40" s="29"/>
      <c r="C40" s="30"/>
      <c r="D40" s="17">
        <f>[1]Monthly!CC38</f>
        <v>0</v>
      </c>
      <c r="E40" s="17">
        <f>[1]Fiscal!H38</f>
        <v>0</v>
      </c>
      <c r="F40" s="17">
        <f>[1]Monthly!BQI38</f>
        <v>0</v>
      </c>
      <c r="G40" s="17">
        <f>[1]Monthly!BEJ38</f>
        <v>0</v>
      </c>
      <c r="H40" s="19" t="e">
        <f t="shared" si="1"/>
        <v>#DIV/0!</v>
      </c>
    </row>
    <row r="41" spans="1:8" hidden="1" x14ac:dyDescent="0.25">
      <c r="A41" s="21" t="s">
        <v>46</v>
      </c>
      <c r="B41" s="31"/>
      <c r="C41" s="32"/>
      <c r="D41" s="17">
        <f>[1]Monthly!CC39</f>
        <v>0</v>
      </c>
      <c r="E41" s="17">
        <f>[1]Fiscal!H39</f>
        <v>0</v>
      </c>
      <c r="F41" s="17">
        <f>[1]Monthly!BQI39</f>
        <v>0</v>
      </c>
      <c r="G41" s="17">
        <f>[1]Monthly!BEJ39</f>
        <v>0</v>
      </c>
      <c r="H41" s="19" t="e">
        <f t="shared" si="1"/>
        <v>#DIV/0!</v>
      </c>
    </row>
    <row r="42" spans="1:8" x14ac:dyDescent="0.25">
      <c r="A42" s="14" t="s">
        <v>47</v>
      </c>
      <c r="B42" s="33"/>
      <c r="C42" s="34"/>
      <c r="D42" s="17">
        <f>[1]Monthly!CC41</f>
        <v>0</v>
      </c>
      <c r="E42" s="17">
        <f>[1]Fiscal!H40</f>
        <v>0</v>
      </c>
      <c r="F42" s="17">
        <f>[1]Monthly!BQ41</f>
        <v>0</v>
      </c>
      <c r="G42" s="17">
        <f>[1]Monthly!BE41</f>
        <v>0</v>
      </c>
      <c r="H42" s="19"/>
    </row>
    <row r="43" spans="1:8" x14ac:dyDescent="0.25">
      <c r="A43" s="14" t="s">
        <v>48</v>
      </c>
      <c r="B43" s="33"/>
      <c r="C43" s="34"/>
      <c r="D43" s="17">
        <f>[1]Monthly!CC42</f>
        <v>28</v>
      </c>
      <c r="E43" s="17">
        <f>[1]Fiscal!H41</f>
        <v>0</v>
      </c>
      <c r="F43" s="17">
        <f>[1]Monthly!BQ42</f>
        <v>0</v>
      </c>
      <c r="G43" s="17">
        <f>[1]Monthly!BE42</f>
        <v>5</v>
      </c>
      <c r="H43" s="19">
        <f t="shared" si="1"/>
        <v>4.5999999999999996</v>
      </c>
    </row>
    <row r="44" spans="1:8" x14ac:dyDescent="0.25">
      <c r="A44" s="14" t="s">
        <v>49</v>
      </c>
      <c r="B44" s="33"/>
      <c r="C44" s="34"/>
      <c r="D44" s="17">
        <f>[1]Monthly!CC43</f>
        <v>1</v>
      </c>
      <c r="E44" s="17">
        <f>[1]Fiscal!H42</f>
        <v>90</v>
      </c>
      <c r="F44" s="17">
        <f>[1]Monthly!BQ43</f>
        <v>1</v>
      </c>
      <c r="G44" s="17">
        <f>[1]Monthly!BE43</f>
        <v>0</v>
      </c>
      <c r="H44" s="19"/>
    </row>
    <row r="45" spans="1:8" x14ac:dyDescent="0.25">
      <c r="A45" s="14" t="s">
        <v>50</v>
      </c>
      <c r="B45" s="33"/>
      <c r="C45" s="34"/>
      <c r="D45" s="17">
        <f>[1]Monthly!CC44</f>
        <v>1028</v>
      </c>
      <c r="E45" s="17">
        <f>[1]Fiscal!H43</f>
        <v>43</v>
      </c>
      <c r="F45" s="17">
        <f>[1]Monthly!BQ44</f>
        <v>1047</v>
      </c>
      <c r="G45" s="17">
        <f>[1]Monthly!BE44</f>
        <v>0</v>
      </c>
      <c r="H45" s="19"/>
    </row>
    <row r="46" spans="1:8" x14ac:dyDescent="0.25">
      <c r="A46" s="14" t="s">
        <v>51</v>
      </c>
      <c r="B46" s="15"/>
      <c r="C46" s="16"/>
      <c r="D46" s="17">
        <f>[1]Monthly!CC45</f>
        <v>106</v>
      </c>
      <c r="E46" s="17">
        <f>[1]Fiscal!H44</f>
        <v>6865</v>
      </c>
      <c r="F46" s="17">
        <f>[1]Monthly!BQ45</f>
        <v>124</v>
      </c>
      <c r="G46" s="17">
        <f>[1]Monthly!BE45</f>
        <v>76</v>
      </c>
      <c r="H46" s="19">
        <f t="shared" si="1"/>
        <v>0.39473684210526316</v>
      </c>
    </row>
    <row r="47" spans="1:8" x14ac:dyDescent="0.25">
      <c r="A47" s="14" t="s">
        <v>52</v>
      </c>
      <c r="B47" s="15"/>
      <c r="C47" s="16"/>
      <c r="D47" s="17">
        <f>[1]Monthly!CC46</f>
        <v>35</v>
      </c>
      <c r="E47" s="17">
        <f>[1]Fiscal!H45</f>
        <v>893</v>
      </c>
      <c r="F47" s="17">
        <f>[1]Monthly!BQ46</f>
        <v>24</v>
      </c>
      <c r="G47" s="17">
        <f>[1]Monthly!BE46</f>
        <v>39</v>
      </c>
      <c r="H47" s="19">
        <f t="shared" si="1"/>
        <v>-0.10256410256410256</v>
      </c>
    </row>
    <row r="48" spans="1:8" hidden="1" x14ac:dyDescent="0.25">
      <c r="A48" s="21" t="s">
        <v>53</v>
      </c>
      <c r="B48" s="29"/>
      <c r="C48" s="30"/>
      <c r="D48" s="17">
        <f>[1]Monthly!CC47</f>
        <v>0</v>
      </c>
      <c r="E48" s="17">
        <f>[1]Fiscal!H46</f>
        <v>327</v>
      </c>
      <c r="F48" s="17">
        <f>[1]Monthly!BQI47</f>
        <v>0</v>
      </c>
      <c r="G48" s="17">
        <f>[1]Monthly!BEJ47</f>
        <v>0</v>
      </c>
      <c r="H48" s="19" t="e">
        <f t="shared" si="1"/>
        <v>#DIV/0!</v>
      </c>
    </row>
    <row r="49" spans="1:8" x14ac:dyDescent="0.25">
      <c r="A49" s="14" t="s">
        <v>54</v>
      </c>
      <c r="B49" s="15"/>
      <c r="C49" s="16"/>
      <c r="D49" s="17">
        <f>[1]Monthly!CC48</f>
        <v>0</v>
      </c>
      <c r="E49" s="17">
        <f>[1]Fiscal!H47</f>
        <v>0</v>
      </c>
      <c r="F49" s="17">
        <f>[1]Monthly!BQ48</f>
        <v>0</v>
      </c>
      <c r="G49" s="17">
        <f>[1]Monthly!BE48</f>
        <v>3</v>
      </c>
      <c r="H49" s="19">
        <f t="shared" si="1"/>
        <v>-1</v>
      </c>
    </row>
    <row r="50" spans="1:8" hidden="1" x14ac:dyDescent="0.25">
      <c r="A50" s="21" t="s">
        <v>55</v>
      </c>
      <c r="B50" s="29"/>
      <c r="C50" s="30"/>
      <c r="D50" s="17">
        <f>[1]Monthly!CC50</f>
        <v>0</v>
      </c>
      <c r="E50" s="17">
        <f>[1]Fiscal!H48</f>
        <v>0</v>
      </c>
      <c r="F50" s="17">
        <f>[1]Monthly!BQI50</f>
        <v>0</v>
      </c>
      <c r="G50" s="17">
        <f>[1]Monthly!BEJ50</f>
        <v>0</v>
      </c>
      <c r="H50" s="19" t="e">
        <f t="shared" si="1"/>
        <v>#DIV/0!</v>
      </c>
    </row>
    <row r="51" spans="1:8" hidden="1" x14ac:dyDescent="0.25">
      <c r="A51" s="35" t="s">
        <v>56</v>
      </c>
      <c r="B51" s="29"/>
      <c r="C51" s="30"/>
      <c r="D51" s="17">
        <f>[1]Monthly!CC51</f>
        <v>0</v>
      </c>
      <c r="E51" s="17">
        <f>[1]Fiscal!H49</f>
        <v>0</v>
      </c>
      <c r="F51" s="17">
        <f>[1]Monthly!BQI51</f>
        <v>0</v>
      </c>
      <c r="G51" s="17">
        <f>[1]Monthly!BEJ51</f>
        <v>0</v>
      </c>
      <c r="H51" s="19" t="e">
        <f t="shared" si="1"/>
        <v>#DIV/0!</v>
      </c>
    </row>
    <row r="52" spans="1:8" x14ac:dyDescent="0.25">
      <c r="A52" s="14" t="s">
        <v>57</v>
      </c>
      <c r="B52" s="15"/>
      <c r="C52" s="16"/>
      <c r="D52" s="17">
        <f>[1]Monthly!CC52</f>
        <v>1</v>
      </c>
      <c r="E52" s="17">
        <f>[1]Fiscal!H50</f>
        <v>0</v>
      </c>
      <c r="F52" s="17">
        <f>[1]Monthly!BQ52</f>
        <v>6</v>
      </c>
      <c r="G52" s="17">
        <f>[1]Monthly!BE52</f>
        <v>0</v>
      </c>
      <c r="H52" s="19"/>
    </row>
    <row r="53" spans="1:8" x14ac:dyDescent="0.25">
      <c r="A53" s="14" t="s">
        <v>58</v>
      </c>
      <c r="B53" s="15"/>
      <c r="C53" s="16"/>
      <c r="D53" s="17">
        <f>[1]Monthly!CC53</f>
        <v>0</v>
      </c>
      <c r="E53" s="17">
        <f>[1]Fiscal!H51</f>
        <v>0</v>
      </c>
      <c r="F53" s="17">
        <f>[1]Monthly!BQ53</f>
        <v>34</v>
      </c>
      <c r="G53" s="17">
        <f>[1]Monthly!BE53</f>
        <v>0</v>
      </c>
      <c r="H53" s="19"/>
    </row>
    <row r="54" spans="1:8" x14ac:dyDescent="0.25">
      <c r="A54" s="14" t="s">
        <v>59</v>
      </c>
      <c r="B54" s="15"/>
      <c r="C54" s="16"/>
      <c r="D54" s="17">
        <f>[1]Monthly!CC54</f>
        <v>82</v>
      </c>
      <c r="E54" s="17">
        <f>[1]Fiscal!H52</f>
        <v>22</v>
      </c>
      <c r="F54" s="17">
        <f>[1]Monthly!BQ54</f>
        <v>124</v>
      </c>
      <c r="G54" s="17">
        <f>[1]Monthly!BE54</f>
        <v>42</v>
      </c>
      <c r="H54" s="19">
        <f t="shared" si="1"/>
        <v>0.95238095238095233</v>
      </c>
    </row>
    <row r="55" spans="1:8" hidden="1" x14ac:dyDescent="0.25">
      <c r="A55" s="21" t="s">
        <v>60</v>
      </c>
      <c r="B55" s="29"/>
      <c r="C55" s="30"/>
      <c r="D55" s="17">
        <f>[1]Monthly!CC55</f>
        <v>0</v>
      </c>
      <c r="E55" s="17">
        <f>[1]Fiscal!H53</f>
        <v>0</v>
      </c>
      <c r="F55" s="17">
        <f>[1]Monthly!BQI55</f>
        <v>0</v>
      </c>
      <c r="G55" s="17">
        <f>[1]Monthly!BEJ55</f>
        <v>0</v>
      </c>
      <c r="H55" s="19" t="e">
        <f t="shared" si="1"/>
        <v>#DIV/0!</v>
      </c>
    </row>
    <row r="56" spans="1:8" x14ac:dyDescent="0.25">
      <c r="A56" s="14" t="s">
        <v>61</v>
      </c>
      <c r="B56" s="15"/>
      <c r="C56" s="16"/>
      <c r="D56" s="17">
        <f>[1]Monthly!CC56</f>
        <v>3</v>
      </c>
      <c r="E56" s="17">
        <f>[1]Fiscal!H54</f>
        <v>667</v>
      </c>
      <c r="F56" s="17">
        <f>[1]Monthly!BQ56</f>
        <v>8</v>
      </c>
      <c r="G56" s="17">
        <f>[1]Monthly!BE56</f>
        <v>0</v>
      </c>
      <c r="H56" s="19"/>
    </row>
    <row r="57" spans="1:8" x14ac:dyDescent="0.25">
      <c r="A57" s="14" t="s">
        <v>62</v>
      </c>
      <c r="B57" s="15"/>
      <c r="C57" s="16"/>
      <c r="D57" s="17">
        <f>[1]Monthly!CC57</f>
        <v>0</v>
      </c>
      <c r="E57" s="17">
        <f>[1]Fiscal!H55</f>
        <v>0</v>
      </c>
      <c r="F57" s="17">
        <f>[1]Monthly!BQ57</f>
        <v>0</v>
      </c>
      <c r="G57" s="17">
        <f>[1]Monthly!BE57</f>
        <v>2</v>
      </c>
      <c r="H57" s="19">
        <f t="shared" si="1"/>
        <v>-1</v>
      </c>
    </row>
    <row r="58" spans="1:8" hidden="1" x14ac:dyDescent="0.25">
      <c r="A58" s="21" t="s">
        <v>63</v>
      </c>
      <c r="B58" s="29"/>
      <c r="C58" s="30"/>
      <c r="D58" s="17">
        <f>[1]Monthly!CC59</f>
        <v>0</v>
      </c>
      <c r="E58" s="17">
        <f>[1]Fiscal!H56</f>
        <v>20</v>
      </c>
      <c r="F58" s="17">
        <f>[1]Monthly!BQI59</f>
        <v>0</v>
      </c>
      <c r="G58" s="17">
        <f>[1]Monthly!BEJ59</f>
        <v>0</v>
      </c>
      <c r="H58" s="19" t="e">
        <f t="shared" si="1"/>
        <v>#DIV/0!</v>
      </c>
    </row>
    <row r="59" spans="1:8" hidden="1" x14ac:dyDescent="0.25">
      <c r="A59" s="21" t="s">
        <v>64</v>
      </c>
      <c r="B59" s="29"/>
      <c r="C59" s="30"/>
      <c r="D59" s="17">
        <f>[1]Monthly!CC60</f>
        <v>0</v>
      </c>
      <c r="E59" s="17">
        <f>[1]Fiscal!H57</f>
        <v>55</v>
      </c>
      <c r="F59" s="17">
        <f>[1]Monthly!BQI60</f>
        <v>0</v>
      </c>
      <c r="G59" s="17">
        <f>[1]Monthly!BEJ60</f>
        <v>0</v>
      </c>
      <c r="H59" s="19" t="e">
        <f t="shared" si="1"/>
        <v>#DIV/0!</v>
      </c>
    </row>
    <row r="60" spans="1:8" x14ac:dyDescent="0.25">
      <c r="A60" s="14" t="s">
        <v>65</v>
      </c>
      <c r="B60" s="15"/>
      <c r="C60" s="16"/>
      <c r="D60" s="17">
        <f>[1]Monthly!CC62</f>
        <v>1510</v>
      </c>
      <c r="E60" s="17">
        <f>[1]Fiscal!H58</f>
        <v>0</v>
      </c>
      <c r="F60" s="17">
        <f>[1]Monthly!BQ62</f>
        <v>416</v>
      </c>
      <c r="G60" s="17">
        <f>[1]Monthly!BE62</f>
        <v>0</v>
      </c>
      <c r="H60" s="19"/>
    </row>
    <row r="61" spans="1:8" x14ac:dyDescent="0.25">
      <c r="A61" s="14" t="s">
        <v>66</v>
      </c>
      <c r="B61" s="15"/>
      <c r="C61" s="16"/>
      <c r="D61" s="17">
        <f>[1]Monthly!CC63</f>
        <v>85</v>
      </c>
      <c r="E61" s="17">
        <f>[1]Fiscal!H59</f>
        <v>0</v>
      </c>
      <c r="F61" s="17">
        <f>[1]Monthly!BQ63</f>
        <v>13</v>
      </c>
      <c r="G61" s="17">
        <f>[1]Monthly!BE63</f>
        <v>83</v>
      </c>
      <c r="H61" s="19">
        <f t="shared" si="1"/>
        <v>2.4096385542168676E-2</v>
      </c>
    </row>
    <row r="62" spans="1:8" x14ac:dyDescent="0.25">
      <c r="A62" s="14" t="s">
        <v>67</v>
      </c>
      <c r="B62" s="15"/>
      <c r="C62" s="16"/>
      <c r="D62" s="17">
        <f>[1]Monthly!CC64</f>
        <v>62</v>
      </c>
      <c r="E62" s="17">
        <f>[1]Fiscal!H60</f>
        <v>0</v>
      </c>
      <c r="F62" s="17">
        <f>[1]Monthly!BQ64</f>
        <v>32</v>
      </c>
      <c r="G62" s="17">
        <f>[1]Monthly!BE64</f>
        <v>40</v>
      </c>
      <c r="H62" s="19">
        <f t="shared" si="1"/>
        <v>0.55000000000000004</v>
      </c>
    </row>
    <row r="63" spans="1:8" x14ac:dyDescent="0.25">
      <c r="A63" s="14" t="s">
        <v>68</v>
      </c>
      <c r="B63" s="15"/>
      <c r="C63" s="16"/>
      <c r="D63" s="17">
        <f>[1]Monthly!CC65</f>
        <v>119</v>
      </c>
      <c r="E63" s="17">
        <f>[1]Fiscal!H61</f>
        <v>0</v>
      </c>
      <c r="F63" s="17">
        <f>[1]Monthly!BQ65</f>
        <v>165</v>
      </c>
      <c r="G63" s="17">
        <f>[1]Monthly!BE65</f>
        <v>115</v>
      </c>
      <c r="H63" s="19">
        <f t="shared" si="1"/>
        <v>3.4782608695652174E-2</v>
      </c>
    </row>
    <row r="64" spans="1:8" x14ac:dyDescent="0.25">
      <c r="A64" s="21"/>
      <c r="B64" s="22"/>
      <c r="C64" s="22" t="s">
        <v>26</v>
      </c>
      <c r="D64" s="24">
        <f>SUM(D24:D63)</f>
        <v>4693</v>
      </c>
      <c r="E64" s="24">
        <f>SUM(E24:E63)</f>
        <v>23484</v>
      </c>
      <c r="F64" s="24">
        <f>SUM(F24:F63)</f>
        <v>2931</v>
      </c>
      <c r="G64" s="24">
        <f>SUM(G24:G63)</f>
        <v>2599</v>
      </c>
      <c r="H64" s="19">
        <f t="shared" si="1"/>
        <v>0.80569449788380143</v>
      </c>
    </row>
    <row r="65" spans="1:8" x14ac:dyDescent="0.25">
      <c r="A65" s="36"/>
      <c r="B65" s="37"/>
      <c r="C65" s="37" t="s">
        <v>69</v>
      </c>
      <c r="D65" s="24">
        <f>SUM(D64,D20)</f>
        <v>60729</v>
      </c>
      <c r="E65" s="24">
        <f>SUM(E64,E20)</f>
        <v>429955</v>
      </c>
      <c r="F65" s="25">
        <f>SUM(F64,F20)</f>
        <v>36432</v>
      </c>
      <c r="G65" s="25">
        <f>SUM(G64,G20)</f>
        <v>68922</v>
      </c>
      <c r="H65" s="19">
        <f t="shared" si="1"/>
        <v>-0.11887350918429529</v>
      </c>
    </row>
    <row r="66" spans="1:8" x14ac:dyDescent="0.25">
      <c r="A66" s="38"/>
      <c r="B66" s="38"/>
      <c r="C66" s="38"/>
      <c r="D66" s="38"/>
      <c r="E66" s="38"/>
      <c r="F66" s="39"/>
      <c r="G66" s="39"/>
      <c r="H66" s="38"/>
    </row>
    <row r="67" spans="1:8" x14ac:dyDescent="0.25">
      <c r="A67" s="4"/>
      <c r="B67" s="4"/>
      <c r="C67" s="11"/>
      <c r="D67" s="8" t="s">
        <v>3</v>
      </c>
      <c r="E67" s="8" t="s">
        <v>4</v>
      </c>
      <c r="F67" s="9" t="s">
        <v>5</v>
      </c>
      <c r="G67" s="9" t="s">
        <v>5</v>
      </c>
      <c r="H67" s="10" t="s">
        <v>6</v>
      </c>
    </row>
    <row r="68" spans="1:8" x14ac:dyDescent="0.25">
      <c r="A68" s="2" t="s">
        <v>70</v>
      </c>
      <c r="B68" s="4"/>
      <c r="C68" s="11"/>
      <c r="D68" s="8" t="s">
        <v>7</v>
      </c>
      <c r="E68" s="8" t="s">
        <v>8</v>
      </c>
      <c r="F68" s="9" t="s">
        <v>9</v>
      </c>
      <c r="G68" s="8">
        <v>2019</v>
      </c>
      <c r="H68" s="8" t="s">
        <v>10</v>
      </c>
    </row>
    <row r="69" spans="1:8" x14ac:dyDescent="0.25">
      <c r="A69" s="14" t="s">
        <v>71</v>
      </c>
      <c r="B69" s="15"/>
      <c r="C69" s="16"/>
      <c r="D69" s="40">
        <f>[1]Monthly!CC71</f>
        <v>6717</v>
      </c>
      <c r="E69" s="17">
        <f>[1]Fiscal!H71</f>
        <v>38030</v>
      </c>
      <c r="F69" s="17">
        <f>[1]Monthly!BQ71</f>
        <v>6937</v>
      </c>
      <c r="G69" s="17">
        <f>[1]Monthly!BE71</f>
        <v>5707</v>
      </c>
      <c r="H69" s="19">
        <f t="shared" ref="H69:H77" si="2">(+D69-G69)/G69</f>
        <v>0.17697564394603119</v>
      </c>
    </row>
    <row r="70" spans="1:8" x14ac:dyDescent="0.25">
      <c r="A70" s="14" t="s">
        <v>72</v>
      </c>
      <c r="B70" s="15"/>
      <c r="C70" s="16"/>
      <c r="D70" s="40">
        <f>[1]Monthly!CC72</f>
        <v>382</v>
      </c>
      <c r="E70" s="17">
        <f>[1]Fiscal!H72</f>
        <v>632</v>
      </c>
      <c r="F70" s="17">
        <f>[1]Monthly!BQ72</f>
        <v>46</v>
      </c>
      <c r="G70" s="17">
        <f>[1]Monthly!BE72</f>
        <v>66</v>
      </c>
      <c r="H70" s="19">
        <f t="shared" si="2"/>
        <v>4.7878787878787881</v>
      </c>
    </row>
    <row r="71" spans="1:8" x14ac:dyDescent="0.25">
      <c r="A71" s="14" t="s">
        <v>73</v>
      </c>
      <c r="B71" s="15"/>
      <c r="C71" s="16"/>
      <c r="D71" s="40">
        <f>[1]Monthly!CC73</f>
        <v>203</v>
      </c>
      <c r="E71" s="17">
        <f>[1]Fiscal!H73</f>
        <v>1158</v>
      </c>
      <c r="F71" s="17">
        <f>[1]Monthly!BQ73</f>
        <v>185</v>
      </c>
      <c r="G71" s="17">
        <f>[1]Monthly!BE73</f>
        <v>185</v>
      </c>
      <c r="H71" s="19">
        <f t="shared" si="2"/>
        <v>9.7297297297297303E-2</v>
      </c>
    </row>
    <row r="72" spans="1:8" x14ac:dyDescent="0.25">
      <c r="A72" s="14" t="s">
        <v>74</v>
      </c>
      <c r="B72" s="15"/>
      <c r="C72" s="16"/>
      <c r="D72" s="40">
        <f>[1]Monthly!CC74</f>
        <v>313</v>
      </c>
      <c r="E72" s="17">
        <f>[1]Fiscal!H74</f>
        <v>1158</v>
      </c>
      <c r="F72" s="17">
        <f>[1]Monthly!BQ74</f>
        <v>195</v>
      </c>
      <c r="G72" s="17">
        <f>[1]Monthly!BE74</f>
        <v>220</v>
      </c>
      <c r="H72" s="19">
        <f t="shared" si="2"/>
        <v>0.42272727272727273</v>
      </c>
    </row>
    <row r="73" spans="1:8" x14ac:dyDescent="0.25">
      <c r="A73" s="14" t="s">
        <v>75</v>
      </c>
      <c r="B73" s="15"/>
      <c r="C73" s="16"/>
      <c r="D73" s="40">
        <f>[1]Monthly!CC75</f>
        <v>42</v>
      </c>
      <c r="E73" s="17">
        <f>[1]Fiscal!H75</f>
        <v>212</v>
      </c>
      <c r="F73" s="17">
        <f>[1]Monthly!BQ75</f>
        <v>13</v>
      </c>
      <c r="G73" s="17">
        <f>[1]Monthly!BE75</f>
        <v>41</v>
      </c>
      <c r="H73" s="19">
        <f t="shared" si="2"/>
        <v>2.4390243902439025E-2</v>
      </c>
    </row>
    <row r="74" spans="1:8" x14ac:dyDescent="0.25">
      <c r="A74" s="14" t="s">
        <v>76</v>
      </c>
      <c r="B74" s="15"/>
      <c r="C74" s="16"/>
      <c r="D74" s="40">
        <f>[1]Monthly!CC76</f>
        <v>196</v>
      </c>
      <c r="E74" s="17">
        <f>[1]Fiscal!H76</f>
        <v>466</v>
      </c>
      <c r="F74" s="17">
        <f>[1]Monthly!BQ76</f>
        <v>53</v>
      </c>
      <c r="G74" s="17">
        <f>[1]Monthly!BE76</f>
        <v>118</v>
      </c>
      <c r="H74" s="19">
        <f t="shared" si="2"/>
        <v>0.66101694915254239</v>
      </c>
    </row>
    <row r="75" spans="1:8" x14ac:dyDescent="0.25">
      <c r="A75" s="14" t="s">
        <v>77</v>
      </c>
      <c r="B75" s="15"/>
      <c r="C75" s="16"/>
      <c r="D75" s="40">
        <f>[1]Monthly!CC77</f>
        <v>66</v>
      </c>
      <c r="E75" s="17">
        <f>[1]Fiscal!H77</f>
        <v>463</v>
      </c>
      <c r="F75" s="17">
        <f>[1]Monthly!BQ77</f>
        <v>76</v>
      </c>
      <c r="G75" s="17">
        <f>[1]Monthly!BE77</f>
        <v>91</v>
      </c>
      <c r="H75" s="19">
        <f t="shared" si="2"/>
        <v>-0.27472527472527475</v>
      </c>
    </row>
    <row r="76" spans="1:8" x14ac:dyDescent="0.25">
      <c r="A76" s="14" t="s">
        <v>78</v>
      </c>
      <c r="B76" s="15"/>
      <c r="C76" s="16"/>
      <c r="D76" s="40">
        <f>[1]Monthly!CC78</f>
        <v>0</v>
      </c>
      <c r="E76" s="17">
        <f>[1]Fiscal!H78</f>
        <v>0</v>
      </c>
      <c r="F76" s="17">
        <f>[1]Monthly!BQ78</f>
        <v>0</v>
      </c>
      <c r="G76" s="17">
        <f>[1]Monthly!BE78</f>
        <v>17</v>
      </c>
      <c r="H76" s="19">
        <f t="shared" si="2"/>
        <v>-1</v>
      </c>
    </row>
    <row r="77" spans="1:8" x14ac:dyDescent="0.25">
      <c r="A77" s="36"/>
      <c r="B77" s="41"/>
      <c r="C77" s="42" t="s">
        <v>26</v>
      </c>
      <c r="D77" s="24">
        <f>SUM(D69:D76)</f>
        <v>7919</v>
      </c>
      <c r="E77" s="24">
        <f>SUM(E69:E76)</f>
        <v>42119</v>
      </c>
      <c r="F77" s="24">
        <f>SUM(F69:F76)</f>
        <v>7505</v>
      </c>
      <c r="G77" s="24">
        <f>SUM(G69:G76)</f>
        <v>6445</v>
      </c>
      <c r="H77" s="19">
        <f t="shared" si="2"/>
        <v>0.2287044220325834</v>
      </c>
    </row>
    <row r="78" spans="1:8" x14ac:dyDescent="0.25">
      <c r="A78" s="4"/>
      <c r="B78" s="4"/>
      <c r="C78" s="11"/>
      <c r="D78" s="26"/>
      <c r="E78" s="26"/>
      <c r="F78" s="26"/>
      <c r="G78" s="26"/>
      <c r="H78" s="43"/>
    </row>
    <row r="79" spans="1:8" x14ac:dyDescent="0.25">
      <c r="A79" s="2" t="s">
        <v>79</v>
      </c>
      <c r="B79" s="4"/>
      <c r="C79" s="11"/>
      <c r="D79" s="8"/>
      <c r="E79" s="8"/>
      <c r="F79" s="9"/>
      <c r="G79" s="9"/>
      <c r="H79" s="8"/>
    </row>
    <row r="80" spans="1:8" x14ac:dyDescent="0.25">
      <c r="A80" s="14" t="s">
        <v>71</v>
      </c>
      <c r="B80" s="15"/>
      <c r="C80" s="16"/>
      <c r="D80" s="17">
        <f>[1]Monthly!CC80</f>
        <v>6520</v>
      </c>
      <c r="E80" s="17">
        <f>[1]Fiscal!H80</f>
        <v>39031</v>
      </c>
      <c r="F80" s="17">
        <f>[1]Monthly!BQ80</f>
        <v>5866</v>
      </c>
      <c r="G80" s="17">
        <f>[1]Monthly!BE80</f>
        <v>6703</v>
      </c>
      <c r="H80" s="19">
        <f t="shared" ref="H80:H88" si="3">(+D80-G80)/G80</f>
        <v>-2.7301208414142922E-2</v>
      </c>
    </row>
    <row r="81" spans="1:8" x14ac:dyDescent="0.25">
      <c r="A81" s="14" t="s">
        <v>72</v>
      </c>
      <c r="B81" s="15"/>
      <c r="C81" s="16"/>
      <c r="D81" s="17">
        <f>[1]Monthly!CC81</f>
        <v>84</v>
      </c>
      <c r="E81" s="17">
        <f>[1]Fiscal!H81</f>
        <v>605</v>
      </c>
      <c r="F81" s="17">
        <f>[1]Monthly!BQ81</f>
        <v>96</v>
      </c>
      <c r="G81" s="17">
        <f>[1]Monthly!BE81</f>
        <v>137</v>
      </c>
      <c r="H81" s="19">
        <f t="shared" si="3"/>
        <v>-0.38686131386861317</v>
      </c>
    </row>
    <row r="82" spans="1:8" x14ac:dyDescent="0.25">
      <c r="A82" s="14" t="s">
        <v>73</v>
      </c>
      <c r="B82" s="15"/>
      <c r="C82" s="16"/>
      <c r="D82" s="17">
        <f>[1]Monthly!CC82</f>
        <v>445</v>
      </c>
      <c r="E82" s="17">
        <f>[1]Fiscal!H82</f>
        <v>848</v>
      </c>
      <c r="F82" s="17">
        <f>[1]Monthly!BQ82</f>
        <v>62</v>
      </c>
      <c r="G82" s="17">
        <f>[1]Monthly!BE82</f>
        <v>93</v>
      </c>
      <c r="H82" s="19">
        <f t="shared" si="3"/>
        <v>3.78494623655914</v>
      </c>
    </row>
    <row r="83" spans="1:8" x14ac:dyDescent="0.25">
      <c r="A83" s="14" t="s">
        <v>74</v>
      </c>
      <c r="B83" s="15"/>
      <c r="C83" s="16"/>
      <c r="D83" s="17">
        <f>[1]Monthly!CC83</f>
        <v>369</v>
      </c>
      <c r="E83" s="17">
        <f>[1]Fiscal!H83</f>
        <v>936</v>
      </c>
      <c r="F83" s="17">
        <f>[1]Monthly!BQ83</f>
        <v>212</v>
      </c>
      <c r="G83" s="17">
        <f>[1]Monthly!BE83</f>
        <v>192</v>
      </c>
      <c r="H83" s="19">
        <f t="shared" si="3"/>
        <v>0.921875</v>
      </c>
    </row>
    <row r="84" spans="1:8" x14ac:dyDescent="0.25">
      <c r="A84" s="14" t="s">
        <v>75</v>
      </c>
      <c r="B84" s="15"/>
      <c r="C84" s="16"/>
      <c r="D84" s="17">
        <f>[1]Monthly!CC84</f>
        <v>107</v>
      </c>
      <c r="E84" s="17">
        <f>[1]Fiscal!H84</f>
        <v>156</v>
      </c>
      <c r="F84" s="17">
        <f>[1]Monthly!BQ84</f>
        <v>25</v>
      </c>
      <c r="G84" s="17">
        <f>[1]Monthly!BE84</f>
        <v>35</v>
      </c>
      <c r="H84" s="19">
        <f t="shared" si="3"/>
        <v>2.0571428571428569</v>
      </c>
    </row>
    <row r="85" spans="1:8" x14ac:dyDescent="0.25">
      <c r="A85" s="14" t="s">
        <v>76</v>
      </c>
      <c r="B85" s="15"/>
      <c r="C85" s="16"/>
      <c r="D85" s="17">
        <f>[1]Monthly!CC85</f>
        <v>97</v>
      </c>
      <c r="E85" s="17">
        <f>[1]Fiscal!H85</f>
        <v>592</v>
      </c>
      <c r="F85" s="17">
        <f>[1]Monthly!BQ85</f>
        <v>110</v>
      </c>
      <c r="G85" s="17">
        <f>[1]Monthly!BE85</f>
        <v>87</v>
      </c>
      <c r="H85" s="19">
        <f t="shared" si="3"/>
        <v>0.11494252873563218</v>
      </c>
    </row>
    <row r="86" spans="1:8" x14ac:dyDescent="0.25">
      <c r="A86" s="14" t="s">
        <v>77</v>
      </c>
      <c r="B86" s="15"/>
      <c r="C86" s="16"/>
      <c r="D86" s="17">
        <f>[1]Monthly!CC86</f>
        <v>180</v>
      </c>
      <c r="E86" s="17">
        <f>[1]Fiscal!H86</f>
        <v>329</v>
      </c>
      <c r="F86" s="17">
        <f>[1]Monthly!BQ86</f>
        <v>37</v>
      </c>
      <c r="G86" s="17">
        <f>[1]Monthly!BE86</f>
        <v>69</v>
      </c>
      <c r="H86" s="19">
        <f t="shared" si="3"/>
        <v>1.6086956521739131</v>
      </c>
    </row>
    <row r="87" spans="1:8" x14ac:dyDescent="0.25">
      <c r="A87" s="14" t="s">
        <v>78</v>
      </c>
      <c r="B87" s="15"/>
      <c r="C87" s="16"/>
      <c r="D87" s="17">
        <f>[1]Monthly!CC87</f>
        <v>0</v>
      </c>
      <c r="E87" s="17">
        <f>[1]Fiscal!H87</f>
        <v>0</v>
      </c>
      <c r="F87" s="17">
        <f>[1]Monthly!BQ87</f>
        <v>0</v>
      </c>
      <c r="G87" s="17">
        <f>[1]Monthly!BE87</f>
        <v>21</v>
      </c>
      <c r="H87" s="19">
        <f t="shared" si="3"/>
        <v>-1</v>
      </c>
    </row>
    <row r="88" spans="1:8" x14ac:dyDescent="0.25">
      <c r="A88" s="36"/>
      <c r="B88" s="41"/>
      <c r="C88" s="42" t="s">
        <v>26</v>
      </c>
      <c r="D88" s="24">
        <f>SUM(D80:D87)</f>
        <v>7802</v>
      </c>
      <c r="E88" s="24">
        <f>SUM(E80:E87)</f>
        <v>42497</v>
      </c>
      <c r="F88" s="24">
        <f>SUM(F80:F87)</f>
        <v>6408</v>
      </c>
      <c r="G88" s="24">
        <f>SUM(G80:G87)</f>
        <v>7337</v>
      </c>
      <c r="H88" s="19">
        <f t="shared" si="3"/>
        <v>6.3377402207986919E-2</v>
      </c>
    </row>
    <row r="89" spans="1:8" x14ac:dyDescent="0.25">
      <c r="A89" s="4"/>
      <c r="B89" s="4"/>
      <c r="C89" s="11"/>
      <c r="D89" s="26"/>
      <c r="E89" s="26"/>
      <c r="F89" s="26"/>
      <c r="G89" s="26"/>
      <c r="H89" s="12"/>
    </row>
    <row r="90" spans="1:8" x14ac:dyDescent="0.25">
      <c r="A90" s="44" t="s">
        <v>80</v>
      </c>
      <c r="B90" s="15"/>
      <c r="C90" s="16"/>
      <c r="D90" s="17">
        <f>[1]Monthly!CC88</f>
        <v>11909</v>
      </c>
      <c r="E90" s="17">
        <f>[1]Fiscal!H88</f>
        <v>71771</v>
      </c>
      <c r="F90" s="17">
        <f>[1]Monthly!BQ88</f>
        <v>14077</v>
      </c>
      <c r="G90" s="17">
        <f>[1]Monthly!BE88</f>
        <v>11402</v>
      </c>
      <c r="H90" s="19">
        <f>(+D90-G90)/G90</f>
        <v>4.4465883178389759E-2</v>
      </c>
    </row>
    <row r="91" spans="1:8" x14ac:dyDescent="0.25">
      <c r="A91" s="2"/>
      <c r="B91" s="4"/>
      <c r="C91" s="11"/>
      <c r="D91" s="26"/>
      <c r="E91" s="26"/>
      <c r="F91" s="26"/>
      <c r="G91" s="26"/>
      <c r="H91" s="43"/>
    </row>
    <row r="92" spans="1:8" x14ac:dyDescent="0.25">
      <c r="A92" s="2" t="s">
        <v>81</v>
      </c>
      <c r="B92" s="4"/>
      <c r="C92" s="11"/>
      <c r="D92" s="26"/>
      <c r="E92" s="45"/>
      <c r="F92" s="26"/>
      <c r="G92" s="26"/>
      <c r="H92" s="43"/>
    </row>
    <row r="93" spans="1:8" x14ac:dyDescent="0.25">
      <c r="A93" s="44" t="s">
        <v>82</v>
      </c>
      <c r="B93" s="15"/>
      <c r="C93" s="16"/>
      <c r="D93" s="40">
        <f>[1]Monthly!CC91</f>
        <v>31</v>
      </c>
      <c r="E93" s="40">
        <f>[1]Fiscal!H91</f>
        <v>130</v>
      </c>
      <c r="F93" s="17">
        <f>[1]Monthly!BQ91</f>
        <v>17</v>
      </c>
      <c r="G93" s="17">
        <f>[1]Monthly!BE91</f>
        <v>30</v>
      </c>
      <c r="H93" s="19">
        <f t="shared" ref="H93:H102" si="4">(+D93-G93)/G93</f>
        <v>3.3333333333333333E-2</v>
      </c>
    </row>
    <row r="94" spans="1:8" x14ac:dyDescent="0.25">
      <c r="A94" s="46" t="s">
        <v>83</v>
      </c>
      <c r="B94" s="47"/>
      <c r="C94" s="48"/>
      <c r="D94" s="40">
        <f>[1]Monthly!CC92</f>
        <v>65</v>
      </c>
      <c r="E94" s="40">
        <f>[1]Fiscal!H92</f>
        <v>329</v>
      </c>
      <c r="F94" s="17">
        <f>[1]Monthly!BQ92</f>
        <v>37</v>
      </c>
      <c r="G94" s="17">
        <f>[1]Monthly!BE92</f>
        <v>55</v>
      </c>
      <c r="H94" s="19">
        <f t="shared" si="4"/>
        <v>0.18181818181818182</v>
      </c>
    </row>
    <row r="95" spans="1:8" x14ac:dyDescent="0.25">
      <c r="A95" s="46" t="s">
        <v>84</v>
      </c>
      <c r="B95" s="47"/>
      <c r="C95" s="48"/>
      <c r="D95" s="40">
        <f>[1]Monthly!CC93</f>
        <v>3</v>
      </c>
      <c r="E95" s="40">
        <f>[1]Fiscal!H93</f>
        <v>3</v>
      </c>
      <c r="F95" s="17">
        <f>[1]Monthly!BQ93</f>
        <v>0</v>
      </c>
      <c r="G95" s="17">
        <f>[1]Monthly!BE93</f>
        <v>0</v>
      </c>
      <c r="H95" s="19"/>
    </row>
    <row r="96" spans="1:8" x14ac:dyDescent="0.25">
      <c r="A96" s="36" t="s">
        <v>85</v>
      </c>
      <c r="B96" s="47"/>
      <c r="C96" s="48"/>
      <c r="D96" s="40">
        <f>[1]Monthly!CC94</f>
        <v>0</v>
      </c>
      <c r="E96" s="40">
        <f>[1]Fiscal!H94</f>
        <v>0</v>
      </c>
      <c r="F96" s="17">
        <f>[1]Monthly!BQ94</f>
        <v>1</v>
      </c>
      <c r="G96" s="17">
        <f>[1]Monthly!BE94</f>
        <v>1</v>
      </c>
      <c r="H96" s="19">
        <f t="shared" si="4"/>
        <v>-1</v>
      </c>
    </row>
    <row r="97" spans="1:8" x14ac:dyDescent="0.25">
      <c r="A97" s="21"/>
      <c r="B97" s="31"/>
      <c r="C97" s="49" t="s">
        <v>26</v>
      </c>
      <c r="D97" s="24">
        <f>SUM(D93:D96)</f>
        <v>99</v>
      </c>
      <c r="E97" s="24">
        <f>SUM(E93:E96)</f>
        <v>462</v>
      </c>
      <c r="F97" s="24">
        <f>SUM(F93:F96)</f>
        <v>55</v>
      </c>
      <c r="G97" s="24">
        <f>SUM(G93:G96)</f>
        <v>86</v>
      </c>
      <c r="H97" s="19">
        <f t="shared" si="4"/>
        <v>0.15116279069767441</v>
      </c>
    </row>
    <row r="98" spans="1:8" x14ac:dyDescent="0.25">
      <c r="A98" s="44" t="s">
        <v>86</v>
      </c>
      <c r="B98" s="33"/>
      <c r="C98" s="16"/>
      <c r="D98" s="40">
        <f>[1]Monthly!CC95</f>
        <v>13</v>
      </c>
      <c r="E98" s="40">
        <f>[1]Fiscal!H96</f>
        <v>268</v>
      </c>
      <c r="F98" s="17">
        <f>[1]Monthly!BQ95</f>
        <v>4</v>
      </c>
      <c r="G98" s="17">
        <f>[1]Monthly!BE95</f>
        <v>19</v>
      </c>
      <c r="H98" s="19">
        <f t="shared" si="4"/>
        <v>-0.31578947368421051</v>
      </c>
    </row>
    <row r="99" spans="1:8" x14ac:dyDescent="0.25">
      <c r="A99" s="46" t="s">
        <v>83</v>
      </c>
      <c r="B99" s="41"/>
      <c r="C99" s="48"/>
      <c r="D99" s="40">
        <f>[1]Monthly!CC96</f>
        <v>43</v>
      </c>
      <c r="E99" s="40">
        <f>[1]Fiscal!H97</f>
        <v>14</v>
      </c>
      <c r="F99" s="17">
        <f>[1]Monthly!BQ96</f>
        <v>16</v>
      </c>
      <c r="G99" s="17">
        <f>[1]Monthly!BE96</f>
        <v>57</v>
      </c>
      <c r="H99" s="19">
        <f t="shared" si="4"/>
        <v>-0.24561403508771928</v>
      </c>
    </row>
    <row r="100" spans="1:8" x14ac:dyDescent="0.25">
      <c r="A100" s="46" t="s">
        <v>84</v>
      </c>
      <c r="B100" s="47"/>
      <c r="C100" s="48"/>
      <c r="D100" s="40">
        <f>[1]Monthly!CC97</f>
        <v>0</v>
      </c>
      <c r="E100" s="40">
        <f>[1]Fiscal!H98</f>
        <v>20</v>
      </c>
      <c r="F100" s="17">
        <f>[1]Monthly!BQ97</f>
        <v>1</v>
      </c>
      <c r="G100" s="17">
        <f>[1]Monthly!BE97</f>
        <v>2</v>
      </c>
      <c r="H100" s="19">
        <f t="shared" si="4"/>
        <v>-1</v>
      </c>
    </row>
    <row r="101" spans="1:8" x14ac:dyDescent="0.25">
      <c r="A101" s="46" t="s">
        <v>85</v>
      </c>
      <c r="B101" s="47"/>
      <c r="C101" s="48"/>
      <c r="D101" s="40">
        <f>[1]Monthly!CC98</f>
        <v>7</v>
      </c>
      <c r="E101" s="40">
        <f>[1]Fiscal!H99</f>
        <v>0</v>
      </c>
      <c r="F101" s="17">
        <f>[1]Monthly!BQ98</f>
        <v>0</v>
      </c>
      <c r="G101" s="17">
        <f>[1]Monthly!BE98</f>
        <v>1</v>
      </c>
      <c r="H101" s="19">
        <f t="shared" si="4"/>
        <v>6</v>
      </c>
    </row>
    <row r="102" spans="1:8" x14ac:dyDescent="0.25">
      <c r="A102" s="36"/>
      <c r="B102" s="47"/>
      <c r="C102" s="42" t="s">
        <v>26</v>
      </c>
      <c r="D102" s="24">
        <f>SUM(D98:D101)</f>
        <v>63</v>
      </c>
      <c r="E102" s="24">
        <f>SUM(E98:E101)</f>
        <v>302</v>
      </c>
      <c r="F102" s="24">
        <f>SUM(F98:F101)</f>
        <v>21</v>
      </c>
      <c r="G102" s="24">
        <f>SUM(G98:G101)</f>
        <v>79</v>
      </c>
      <c r="H102" s="19">
        <f t="shared" si="4"/>
        <v>-0.20253164556962025</v>
      </c>
    </row>
    <row r="103" spans="1:8" x14ac:dyDescent="0.25">
      <c r="A103" s="4"/>
      <c r="B103" s="4"/>
      <c r="C103" s="11"/>
      <c r="D103" s="26"/>
      <c r="E103" s="26"/>
      <c r="F103" s="26"/>
      <c r="G103" s="26"/>
      <c r="H103" s="12"/>
    </row>
    <row r="104" spans="1:8" x14ac:dyDescent="0.25">
      <c r="A104" s="2" t="s">
        <v>87</v>
      </c>
      <c r="B104" s="4"/>
      <c r="C104" s="11"/>
      <c r="D104" s="26"/>
      <c r="E104" s="45"/>
      <c r="F104" s="26"/>
      <c r="G104" s="26"/>
      <c r="H104" s="12"/>
    </row>
    <row r="105" spans="1:8" x14ac:dyDescent="0.25">
      <c r="A105" s="14" t="s">
        <v>88</v>
      </c>
      <c r="B105" s="15"/>
      <c r="C105" s="16"/>
      <c r="D105" s="17">
        <f>[1]Monthly!CC101</f>
        <v>0</v>
      </c>
      <c r="E105" s="40">
        <f>[1]Fiscal!H101</f>
        <v>0</v>
      </c>
      <c r="F105" s="17">
        <f>[1]Monthly!BQ101</f>
        <v>0</v>
      </c>
      <c r="G105" s="17">
        <f>[1]Monthly!BE101</f>
        <v>1859</v>
      </c>
      <c r="H105" s="19">
        <f t="shared" ref="H105:H118" si="5">(+D105-G105)/G105</f>
        <v>-1</v>
      </c>
    </row>
    <row r="106" spans="1:8" x14ac:dyDescent="0.25">
      <c r="A106" s="36" t="s">
        <v>89</v>
      </c>
      <c r="B106" s="41"/>
      <c r="C106" s="48"/>
      <c r="D106" s="17">
        <f>[1]Monthly!CC102</f>
        <v>721</v>
      </c>
      <c r="E106" s="40">
        <f>[1]Fiscal!H102</f>
        <v>5160</v>
      </c>
      <c r="F106" s="17">
        <f>[1]Monthly!BQ102</f>
        <v>0</v>
      </c>
      <c r="G106" s="17">
        <f>[1]Monthly!BE102</f>
        <v>927</v>
      </c>
      <c r="H106" s="19">
        <f t="shared" si="5"/>
        <v>-0.22222222222222221</v>
      </c>
    </row>
    <row r="107" spans="1:8" x14ac:dyDescent="0.25">
      <c r="A107" s="36" t="s">
        <v>90</v>
      </c>
      <c r="B107" s="41"/>
      <c r="C107" s="48"/>
      <c r="D107" s="17">
        <f>[1]Monthly!CC103</f>
        <v>0</v>
      </c>
      <c r="E107" s="40">
        <f>[1]Fiscal!H103</f>
        <v>0</v>
      </c>
      <c r="F107" s="17">
        <f>[1]Monthly!BQ103</f>
        <v>0</v>
      </c>
      <c r="G107" s="17">
        <f>[1]Monthly!BE103</f>
        <v>185</v>
      </c>
      <c r="H107" s="19">
        <f t="shared" si="5"/>
        <v>-1</v>
      </c>
    </row>
    <row r="108" spans="1:8" x14ac:dyDescent="0.25">
      <c r="A108" s="36" t="s">
        <v>91</v>
      </c>
      <c r="B108" s="41"/>
      <c r="C108" s="48"/>
      <c r="D108" s="17">
        <f>[1]Monthly!CC104</f>
        <v>29</v>
      </c>
      <c r="E108" s="40">
        <f>[1]Fiscal!H104</f>
        <v>376</v>
      </c>
      <c r="F108" s="17">
        <f>[1]Monthly!BQ104</f>
        <v>0</v>
      </c>
      <c r="G108" s="17">
        <f>[1]Monthly!BE104</f>
        <v>114</v>
      </c>
      <c r="H108" s="19">
        <f t="shared" si="5"/>
        <v>-0.74561403508771928</v>
      </c>
    </row>
    <row r="109" spans="1:8" x14ac:dyDescent="0.25">
      <c r="A109" s="36" t="s">
        <v>92</v>
      </c>
      <c r="B109" s="41"/>
      <c r="C109" s="48"/>
      <c r="D109" s="17">
        <f>[1]Monthly!CC105</f>
        <v>329</v>
      </c>
      <c r="E109" s="40">
        <f>[1]Fiscal!H105</f>
        <v>783</v>
      </c>
      <c r="F109" s="17">
        <f>[1]Monthly!BQ105</f>
        <v>0</v>
      </c>
      <c r="G109" s="17">
        <f>[1]Monthly!BE105</f>
        <v>185</v>
      </c>
      <c r="H109" s="19">
        <f t="shared" si="5"/>
        <v>0.77837837837837842</v>
      </c>
    </row>
    <row r="110" spans="1:8" x14ac:dyDescent="0.25">
      <c r="A110" s="36" t="s">
        <v>93</v>
      </c>
      <c r="B110" s="41"/>
      <c r="C110" s="48"/>
      <c r="D110" s="17" t="str">
        <f>[1]Monthly!CC106</f>
        <v>unavailable</v>
      </c>
      <c r="E110" s="40">
        <f>[1]Fiscal!H106</f>
        <v>207708</v>
      </c>
      <c r="F110" s="17">
        <f>[1]Monthly!BQ106</f>
        <v>0</v>
      </c>
      <c r="G110" s="17" t="str">
        <f>[1]Monthly!BE106</f>
        <v>unavailable</v>
      </c>
      <c r="H110" s="19"/>
    </row>
    <row r="111" spans="1:8" x14ac:dyDescent="0.25">
      <c r="A111" s="36" t="s">
        <v>94</v>
      </c>
      <c r="B111" s="41"/>
      <c r="C111" s="48"/>
      <c r="D111" s="17">
        <f>[1]Monthly!CC107</f>
        <v>5</v>
      </c>
      <c r="E111" s="40">
        <f>[1]Fiscal!H107</f>
        <v>21</v>
      </c>
      <c r="F111" s="17">
        <f>[1]Monthly!BQ107</f>
        <v>0</v>
      </c>
      <c r="G111" s="17">
        <f>[1]Monthly!BE107</f>
        <v>21</v>
      </c>
      <c r="H111" s="19">
        <f t="shared" si="5"/>
        <v>-0.76190476190476186</v>
      </c>
    </row>
    <row r="112" spans="1:8" x14ac:dyDescent="0.25">
      <c r="A112" s="36" t="s">
        <v>95</v>
      </c>
      <c r="B112" s="41"/>
      <c r="C112" s="48"/>
      <c r="D112" s="17">
        <f>[1]Monthly!CC108</f>
        <v>1</v>
      </c>
      <c r="E112" s="40">
        <f>[1]Fiscal!H108</f>
        <v>15</v>
      </c>
      <c r="F112" s="17">
        <f>[1]Monthly!BQ108</f>
        <v>0</v>
      </c>
      <c r="G112" s="17">
        <f>[1]Monthly!BE108</f>
        <v>12</v>
      </c>
      <c r="H112" s="19">
        <f t="shared" si="5"/>
        <v>-0.91666666666666663</v>
      </c>
    </row>
    <row r="113" spans="1:8" x14ac:dyDescent="0.25">
      <c r="A113" s="36" t="s">
        <v>96</v>
      </c>
      <c r="B113" s="41"/>
      <c r="C113" s="48"/>
      <c r="D113" s="17">
        <f>[1]Monthly!CC109</f>
        <v>14</v>
      </c>
      <c r="E113" s="40">
        <f>[1]Fiscal!H109</f>
        <v>102</v>
      </c>
      <c r="F113" s="17">
        <f>[1]Monthly!BQ109</f>
        <v>0</v>
      </c>
      <c r="G113" s="17">
        <f>[1]Monthly!BE109</f>
        <v>22</v>
      </c>
      <c r="H113" s="19">
        <f t="shared" si="5"/>
        <v>-0.36363636363636365</v>
      </c>
    </row>
    <row r="114" spans="1:8" x14ac:dyDescent="0.25">
      <c r="A114" s="36" t="s">
        <v>75</v>
      </c>
      <c r="B114" s="41"/>
      <c r="C114" s="48"/>
      <c r="D114" s="17">
        <f>[1]Monthly!CC110</f>
        <v>0</v>
      </c>
      <c r="E114" s="40">
        <f>[1]Fiscal!H110</f>
        <v>6</v>
      </c>
      <c r="F114" s="17">
        <f>[1]Monthly!BQ110</f>
        <v>1</v>
      </c>
      <c r="G114" s="17">
        <f>[1]Monthly!BE110</f>
        <v>4</v>
      </c>
      <c r="H114" s="19">
        <f t="shared" si="5"/>
        <v>-1</v>
      </c>
    </row>
    <row r="115" spans="1:8" x14ac:dyDescent="0.25">
      <c r="A115" s="36" t="s">
        <v>76</v>
      </c>
      <c r="B115" s="41"/>
      <c r="C115" s="48"/>
      <c r="D115" s="17">
        <f>[1]Monthly!CC111</f>
        <v>16</v>
      </c>
      <c r="E115" s="40">
        <f>[1]Fiscal!H111</f>
        <v>83</v>
      </c>
      <c r="F115" s="17">
        <f>[1]Monthly!BQ111</f>
        <v>0</v>
      </c>
      <c r="G115" s="17">
        <f>[1]Monthly!BE111</f>
        <v>37</v>
      </c>
      <c r="H115" s="19">
        <f t="shared" si="5"/>
        <v>-0.56756756756756754</v>
      </c>
    </row>
    <row r="116" spans="1:8" x14ac:dyDescent="0.25">
      <c r="A116" s="36" t="s">
        <v>77</v>
      </c>
      <c r="B116" s="41"/>
      <c r="C116" s="48"/>
      <c r="D116" s="17">
        <f>[1]Monthly!CC112</f>
        <v>14</v>
      </c>
      <c r="E116" s="40">
        <f>[1]Fiscal!H112</f>
        <v>134</v>
      </c>
      <c r="F116" s="17">
        <f>[1]Monthly!BQ112</f>
        <v>9</v>
      </c>
      <c r="G116" s="17">
        <f>[1]Monthly!BE112</f>
        <v>42</v>
      </c>
      <c r="H116" s="19">
        <f t="shared" si="5"/>
        <v>-0.66666666666666663</v>
      </c>
    </row>
    <row r="117" spans="1:8" x14ac:dyDescent="0.25">
      <c r="A117" s="36" t="s">
        <v>78</v>
      </c>
      <c r="B117" s="41"/>
      <c r="C117" s="48"/>
      <c r="D117" s="17">
        <f>[1]Monthly!CC113</f>
        <v>0</v>
      </c>
      <c r="E117" s="40">
        <f>[1]Fiscal!H113</f>
        <v>0</v>
      </c>
      <c r="F117" s="17">
        <f>[1]Monthly!BQ113</f>
        <v>0</v>
      </c>
      <c r="G117" s="17">
        <f>[1]Monthly!BE113</f>
        <v>51</v>
      </c>
      <c r="H117" s="19">
        <f t="shared" si="5"/>
        <v>-1</v>
      </c>
    </row>
    <row r="118" spans="1:8" x14ac:dyDescent="0.25">
      <c r="A118" s="36"/>
      <c r="B118" s="37"/>
      <c r="C118" s="37" t="s">
        <v>26</v>
      </c>
      <c r="D118" s="24">
        <f>SUM(D105:D117)</f>
        <v>1129</v>
      </c>
      <c r="E118" s="24">
        <f>SUM(E105:E117)</f>
        <v>214388</v>
      </c>
      <c r="F118" s="24">
        <f>SUM(F105:F117)</f>
        <v>10</v>
      </c>
      <c r="G118" s="24">
        <f>SUM(G105:G117)</f>
        <v>3459</v>
      </c>
      <c r="H118" s="19">
        <f t="shared" si="5"/>
        <v>-0.67360508817577336</v>
      </c>
    </row>
    <row r="119" spans="1:8" x14ac:dyDescent="0.25">
      <c r="A119" s="4"/>
      <c r="B119" s="4"/>
      <c r="C119" s="11"/>
      <c r="D119" s="26"/>
      <c r="E119" s="26"/>
      <c r="F119" s="26"/>
      <c r="G119" s="26"/>
      <c r="H119" s="12"/>
    </row>
    <row r="120" spans="1:8" x14ac:dyDescent="0.25">
      <c r="A120" s="2" t="s">
        <v>97</v>
      </c>
      <c r="B120" s="4"/>
      <c r="C120" s="11"/>
      <c r="D120" s="26"/>
      <c r="E120" s="45"/>
      <c r="F120" s="26"/>
      <c r="G120" s="26"/>
      <c r="H120" s="12"/>
    </row>
    <row r="121" spans="1:8" x14ac:dyDescent="0.25">
      <c r="A121" s="14" t="s">
        <v>98</v>
      </c>
      <c r="B121" s="28"/>
      <c r="C121" s="16"/>
      <c r="D121" s="50">
        <f>[1]Monthly!CC117</f>
        <v>12986</v>
      </c>
      <c r="E121" s="40">
        <f>[1]Fiscal!H117</f>
        <v>77618</v>
      </c>
      <c r="F121" s="50">
        <f>[1]Monthly!BQ117</f>
        <v>11321</v>
      </c>
      <c r="G121" s="50" t="str">
        <f>[1]Monthly!BE117</f>
        <v>unavailable</v>
      </c>
      <c r="H121" s="19"/>
    </row>
    <row r="122" spans="1:8" x14ac:dyDescent="0.25">
      <c r="A122" s="36" t="s">
        <v>99</v>
      </c>
      <c r="B122" s="41"/>
      <c r="C122" s="48"/>
      <c r="D122" s="50">
        <f>[1]Monthly!CC118</f>
        <v>3105</v>
      </c>
      <c r="E122" s="40">
        <f>[1]Fiscal!H118</f>
        <v>80938</v>
      </c>
      <c r="F122" s="50">
        <f>[1]Monthly!BQ118</f>
        <v>6803</v>
      </c>
      <c r="G122" s="50" t="str">
        <f>[1]Monthly!BE118</f>
        <v>unavailable</v>
      </c>
      <c r="H122" s="19"/>
    </row>
    <row r="123" spans="1:8" x14ac:dyDescent="0.25">
      <c r="A123" s="36" t="s">
        <v>100</v>
      </c>
      <c r="B123" s="41"/>
      <c r="C123" s="48"/>
      <c r="D123" s="50">
        <f>[1]Monthly!CC119</f>
        <v>9</v>
      </c>
      <c r="E123" s="40">
        <f>[1]Fiscal!H119</f>
        <v>17</v>
      </c>
      <c r="F123" s="50">
        <f>[1]Monthly!BQ119</f>
        <v>6</v>
      </c>
      <c r="G123" s="50">
        <f>[1]Monthly!BE119</f>
        <v>106</v>
      </c>
      <c r="H123" s="19">
        <f t="shared" ref="H123:H126" si="6">(+D123-G123)/G123</f>
        <v>-0.91509433962264153</v>
      </c>
    </row>
    <row r="124" spans="1:8" x14ac:dyDescent="0.25">
      <c r="A124" s="36" t="s">
        <v>101</v>
      </c>
      <c r="B124" s="41"/>
      <c r="C124" s="48"/>
      <c r="D124" s="50">
        <f>[1]Monthly!CC120</f>
        <v>40936</v>
      </c>
      <c r="E124" s="40">
        <f>[1]Fiscal!H120</f>
        <v>207885</v>
      </c>
      <c r="F124" s="50">
        <f>[1]Monthly!BQ120</f>
        <v>0</v>
      </c>
      <c r="G124" s="50">
        <f>[1]Monthly!BE120</f>
        <v>37708</v>
      </c>
      <c r="H124" s="19">
        <f t="shared" si="6"/>
        <v>8.5605176620345821E-2</v>
      </c>
    </row>
    <row r="125" spans="1:8" x14ac:dyDescent="0.25">
      <c r="A125" s="36" t="s">
        <v>102</v>
      </c>
      <c r="B125" s="41"/>
      <c r="C125" s="48"/>
      <c r="D125" s="50">
        <f>[1]Monthly!CC121</f>
        <v>147</v>
      </c>
      <c r="E125" s="40">
        <f>[1]Fiscal!H121</f>
        <v>1008</v>
      </c>
      <c r="F125" s="50">
        <f>[1]Monthly!BQ121</f>
        <v>63</v>
      </c>
      <c r="G125" s="50">
        <f>[1]Monthly!BE121</f>
        <v>146</v>
      </c>
      <c r="H125" s="19">
        <f t="shared" si="6"/>
        <v>6.8493150684931503E-3</v>
      </c>
    </row>
    <row r="126" spans="1:8" x14ac:dyDescent="0.25">
      <c r="A126" s="36" t="s">
        <v>103</v>
      </c>
      <c r="B126" s="41"/>
      <c r="C126" s="48"/>
      <c r="D126" s="50">
        <f>[1]Monthly!CC122</f>
        <v>456</v>
      </c>
      <c r="E126" s="40">
        <f>[1]Fiscal!H122</f>
        <v>2840</v>
      </c>
      <c r="F126" s="50">
        <f>[1]Monthly!BQ122</f>
        <v>165</v>
      </c>
      <c r="G126" s="50">
        <f>[1]Monthly!BE122</f>
        <v>591</v>
      </c>
      <c r="H126" s="19">
        <f t="shared" si="6"/>
        <v>-0.22842639593908629</v>
      </c>
    </row>
    <row r="127" spans="1:8" x14ac:dyDescent="0.25">
      <c r="A127" s="4"/>
      <c r="B127" s="4"/>
      <c r="C127" s="11"/>
      <c r="D127" s="26"/>
      <c r="E127" s="26"/>
      <c r="F127" s="26"/>
      <c r="G127" s="26"/>
      <c r="H127" s="12"/>
    </row>
    <row r="128" spans="1:8" x14ac:dyDescent="0.25">
      <c r="A128" s="2" t="s">
        <v>104</v>
      </c>
      <c r="B128" s="4"/>
      <c r="C128" s="11"/>
      <c r="D128" s="8" t="s">
        <v>3</v>
      </c>
      <c r="E128" s="8" t="s">
        <v>4</v>
      </c>
      <c r="F128" s="9" t="s">
        <v>5</v>
      </c>
      <c r="G128" s="9" t="s">
        <v>5</v>
      </c>
      <c r="H128" s="10" t="s">
        <v>6</v>
      </c>
    </row>
    <row r="129" spans="1:8" x14ac:dyDescent="0.25">
      <c r="A129" s="2" t="s">
        <v>105</v>
      </c>
      <c r="B129" s="4"/>
      <c r="C129" s="11"/>
      <c r="D129" s="8" t="s">
        <v>7</v>
      </c>
      <c r="E129" s="8" t="s">
        <v>8</v>
      </c>
      <c r="F129" s="9" t="s">
        <v>9</v>
      </c>
      <c r="G129" s="9">
        <v>2019</v>
      </c>
      <c r="H129" s="8" t="s">
        <v>10</v>
      </c>
    </row>
    <row r="130" spans="1:8" x14ac:dyDescent="0.25">
      <c r="A130" s="14" t="s">
        <v>106</v>
      </c>
      <c r="B130" s="15"/>
      <c r="C130" s="16"/>
      <c r="D130" s="17">
        <f>[1]Monthly!CC125</f>
        <v>31</v>
      </c>
      <c r="E130" s="40">
        <f>[1]Fiscal!H125</f>
        <v>854</v>
      </c>
      <c r="F130" s="17">
        <f>[1]Monthly!BQ125</f>
        <v>0</v>
      </c>
      <c r="G130" s="17">
        <f>[1]Monthly!BE125</f>
        <v>390</v>
      </c>
      <c r="H130" s="19">
        <f t="shared" ref="H130:H143" si="7">(+D130-G130)/G130</f>
        <v>-0.92051282051282046</v>
      </c>
    </row>
    <row r="131" spans="1:8" x14ac:dyDescent="0.25">
      <c r="A131" s="36" t="s">
        <v>107</v>
      </c>
      <c r="B131" s="41"/>
      <c r="C131" s="48"/>
      <c r="D131" s="17">
        <f>[1]Monthly!CC126</f>
        <v>0</v>
      </c>
      <c r="E131" s="40">
        <f>[1]Fiscal!H126</f>
        <v>0</v>
      </c>
      <c r="F131" s="17">
        <f>[1]Monthly!BQ126</f>
        <v>0</v>
      </c>
      <c r="G131" s="17">
        <f>[1]Monthly!BE126</f>
        <v>712</v>
      </c>
      <c r="H131" s="19">
        <f t="shared" si="7"/>
        <v>-1</v>
      </c>
    </row>
    <row r="132" spans="1:8" x14ac:dyDescent="0.25">
      <c r="A132" s="36" t="s">
        <v>108</v>
      </c>
      <c r="B132" s="41"/>
      <c r="C132" s="48"/>
      <c r="D132" s="17">
        <f>[1]Monthly!CC127</f>
        <v>7494</v>
      </c>
      <c r="E132" s="40">
        <f>[1]Fiscal!H127</f>
        <v>53655</v>
      </c>
      <c r="F132" s="17">
        <f>[1]Monthly!BQ127</f>
        <v>1137</v>
      </c>
      <c r="G132" s="17">
        <f>[1]Monthly!BE127</f>
        <v>6211</v>
      </c>
      <c r="H132" s="19">
        <f t="shared" si="7"/>
        <v>0.20656899050072453</v>
      </c>
    </row>
    <row r="133" spans="1:8" x14ac:dyDescent="0.25">
      <c r="A133" s="36" t="s">
        <v>109</v>
      </c>
      <c r="B133" s="41"/>
      <c r="C133" s="48"/>
      <c r="D133" s="17">
        <f>[1]Monthly!CC128</f>
        <v>1018</v>
      </c>
      <c r="E133" s="40">
        <f>[1]Fiscal!H128</f>
        <v>6977</v>
      </c>
      <c r="F133" s="17">
        <f>[1]Monthly!BQ128</f>
        <v>655</v>
      </c>
      <c r="G133" s="17">
        <f>[1]Monthly!BE128</f>
        <v>1652</v>
      </c>
      <c r="H133" s="19">
        <f t="shared" si="7"/>
        <v>-0.38377723970944311</v>
      </c>
    </row>
    <row r="134" spans="1:8" x14ac:dyDescent="0.25">
      <c r="A134" s="36" t="s">
        <v>72</v>
      </c>
      <c r="B134" s="41"/>
      <c r="C134" s="48"/>
      <c r="D134" s="17">
        <f>[1]Monthly!CC129</f>
        <v>38</v>
      </c>
      <c r="E134" s="40">
        <f>[1]Fiscal!H129</f>
        <v>438</v>
      </c>
      <c r="F134" s="17">
        <f>[1]Monthly!BQ129</f>
        <v>3</v>
      </c>
      <c r="G134" s="17">
        <f>[1]Monthly!BE129</f>
        <v>121</v>
      </c>
      <c r="H134" s="19">
        <f t="shared" si="7"/>
        <v>-0.68595041322314054</v>
      </c>
    </row>
    <row r="135" spans="1:8" x14ac:dyDescent="0.25">
      <c r="A135" s="36" t="s">
        <v>73</v>
      </c>
      <c r="B135" s="41"/>
      <c r="C135" s="48"/>
      <c r="D135" s="17">
        <f>[1]Monthly!CC130</f>
        <v>6</v>
      </c>
      <c r="E135" s="40">
        <f>[1]Fiscal!H130</f>
        <v>57</v>
      </c>
      <c r="F135" s="17">
        <f>[1]Monthly!BQ130</f>
        <v>0</v>
      </c>
      <c r="G135" s="17">
        <f>[1]Monthly!BE130</f>
        <v>29</v>
      </c>
      <c r="H135" s="19">
        <f t="shared" si="7"/>
        <v>-0.7931034482758621</v>
      </c>
    </row>
    <row r="136" spans="1:8" x14ac:dyDescent="0.25">
      <c r="A136" s="36" t="s">
        <v>74</v>
      </c>
      <c r="B136" s="41"/>
      <c r="C136" s="48"/>
      <c r="D136" s="17">
        <f>[1]Monthly!CC131</f>
        <v>13</v>
      </c>
      <c r="E136" s="40">
        <f>[1]Fiscal!H131</f>
        <v>138</v>
      </c>
      <c r="F136" s="17">
        <f>[1]Monthly!BQ131</f>
        <v>22</v>
      </c>
      <c r="G136" s="17">
        <f>[1]Monthly!BE131</f>
        <v>25</v>
      </c>
      <c r="H136" s="19">
        <f t="shared" si="7"/>
        <v>-0.48</v>
      </c>
    </row>
    <row r="137" spans="1:8" x14ac:dyDescent="0.25">
      <c r="A137" s="36" t="s">
        <v>75</v>
      </c>
      <c r="B137" s="41"/>
      <c r="C137" s="48"/>
      <c r="D137" s="17">
        <f>[1]Monthly!CC132</f>
        <v>4</v>
      </c>
      <c r="E137" s="40">
        <f>[1]Fiscal!H132</f>
        <v>41</v>
      </c>
      <c r="F137" s="17">
        <f>[1]Monthly!BQ132</f>
        <v>10</v>
      </c>
      <c r="G137" s="17">
        <f>[1]Monthly!BE132</f>
        <v>14</v>
      </c>
      <c r="H137" s="19">
        <f t="shared" si="7"/>
        <v>-0.7142857142857143</v>
      </c>
    </row>
    <row r="138" spans="1:8" x14ac:dyDescent="0.25">
      <c r="A138" s="36" t="s">
        <v>76</v>
      </c>
      <c r="B138" s="41"/>
      <c r="C138" s="48"/>
      <c r="D138" s="17">
        <f>[1]Monthly!CC133</f>
        <v>35</v>
      </c>
      <c r="E138" s="40">
        <f>[1]Fiscal!H133</f>
        <v>191</v>
      </c>
      <c r="F138" s="17">
        <f>[1]Monthly!BQ133</f>
        <v>1</v>
      </c>
      <c r="G138" s="17">
        <f>[1]Monthly!BE133</f>
        <v>17</v>
      </c>
      <c r="H138" s="19">
        <f t="shared" si="7"/>
        <v>1.0588235294117647</v>
      </c>
    </row>
    <row r="139" spans="1:8" x14ac:dyDescent="0.25">
      <c r="A139" s="36" t="s">
        <v>77</v>
      </c>
      <c r="B139" s="41"/>
      <c r="C139" s="48"/>
      <c r="D139" s="17">
        <f>[1]Monthly!CC134</f>
        <v>24</v>
      </c>
      <c r="E139" s="40">
        <f>[1]Fiscal!H134</f>
        <v>164</v>
      </c>
      <c r="F139" s="17">
        <f>[1]Monthly!BQ134</f>
        <v>6</v>
      </c>
      <c r="G139" s="17">
        <f>[1]Monthly!BE134</f>
        <v>20</v>
      </c>
      <c r="H139" s="19">
        <f t="shared" si="7"/>
        <v>0.2</v>
      </c>
    </row>
    <row r="140" spans="1:8" x14ac:dyDescent="0.25">
      <c r="A140" s="36" t="s">
        <v>110</v>
      </c>
      <c r="B140" s="41"/>
      <c r="C140" s="48"/>
      <c r="D140" s="17">
        <f>[1]Monthly!CC135</f>
        <v>37</v>
      </c>
      <c r="E140" s="40">
        <f>[1]Fiscal!H135</f>
        <v>379</v>
      </c>
      <c r="F140" s="17">
        <f>[1]Monthly!BQ135</f>
        <v>45</v>
      </c>
      <c r="G140" s="17">
        <f>[1]Monthly!BE135</f>
        <v>119</v>
      </c>
      <c r="H140" s="19">
        <f t="shared" si="7"/>
        <v>-0.68907563025210083</v>
      </c>
    </row>
    <row r="141" spans="1:8" x14ac:dyDescent="0.25">
      <c r="A141" s="36" t="s">
        <v>78</v>
      </c>
      <c r="B141" s="41"/>
      <c r="C141" s="48"/>
      <c r="D141" s="17">
        <f>[1]Monthly!CC136</f>
        <v>0</v>
      </c>
      <c r="E141" s="40">
        <f>[1]Fiscal!H136</f>
        <v>0</v>
      </c>
      <c r="F141" s="17">
        <f>[1]Monthly!BQ136</f>
        <v>0</v>
      </c>
      <c r="G141" s="17">
        <f>[1]Monthly!BE136</f>
        <v>91</v>
      </c>
      <c r="H141" s="19">
        <f t="shared" si="7"/>
        <v>-1</v>
      </c>
    </row>
    <row r="142" spans="1:8" x14ac:dyDescent="0.25">
      <c r="A142" s="36" t="s">
        <v>111</v>
      </c>
      <c r="B142" s="41"/>
      <c r="C142" s="51"/>
      <c r="D142" s="17">
        <f>[1]Monthly!CC137</f>
        <v>0</v>
      </c>
      <c r="E142" s="40">
        <f>[1]Fiscal!H137</f>
        <v>242</v>
      </c>
      <c r="F142" s="17">
        <f>[1]Monthly!BQ137</f>
        <v>0</v>
      </c>
      <c r="G142" s="17">
        <f>[1]Monthly!BE137</f>
        <v>0</v>
      </c>
      <c r="H142" s="19"/>
    </row>
    <row r="143" spans="1:8" x14ac:dyDescent="0.25">
      <c r="A143" s="36"/>
      <c r="B143" s="37"/>
      <c r="C143" s="37" t="s">
        <v>26</v>
      </c>
      <c r="D143" s="24">
        <f>+SUM(D130:D142)</f>
        <v>8700</v>
      </c>
      <c r="E143" s="24">
        <f>+SUM(E130:E142)</f>
        <v>63136</v>
      </c>
      <c r="F143" s="24">
        <f>+SUM(F130:F142)</f>
        <v>1879</v>
      </c>
      <c r="G143" s="24">
        <f>+SUM(G130:G142)</f>
        <v>9401</v>
      </c>
      <c r="H143" s="19">
        <f t="shared" si="7"/>
        <v>-7.4566535474949472E-2</v>
      </c>
    </row>
    <row r="144" spans="1:8" x14ac:dyDescent="0.25">
      <c r="A144" s="29"/>
      <c r="B144" s="29"/>
      <c r="C144" s="52"/>
      <c r="D144" s="53"/>
      <c r="E144" s="53"/>
      <c r="F144" s="53"/>
      <c r="G144" s="53"/>
      <c r="H144" s="43"/>
    </row>
    <row r="145" spans="1:8" x14ac:dyDescent="0.25">
      <c r="A145" s="54" t="s">
        <v>112</v>
      </c>
      <c r="B145" s="29"/>
      <c r="C145" s="52"/>
      <c r="D145" s="53"/>
      <c r="E145" s="53"/>
      <c r="F145" s="53"/>
      <c r="G145" s="53"/>
      <c r="H145" s="43"/>
    </row>
    <row r="146" spans="1:8" x14ac:dyDescent="0.25">
      <c r="A146" s="14" t="s">
        <v>113</v>
      </c>
      <c r="B146" s="15"/>
      <c r="C146" s="16"/>
      <c r="D146" s="17">
        <f>[1]Monthly!CC141</f>
        <v>1</v>
      </c>
      <c r="E146" s="40">
        <f>[1]Fiscal!H141</f>
        <v>24</v>
      </c>
      <c r="F146" s="17">
        <f>[1]Monthly!BQ141</f>
        <v>0</v>
      </c>
      <c r="G146" s="17">
        <f>[1]Monthly!BE141</f>
        <v>19</v>
      </c>
      <c r="H146" s="19">
        <f>(+D146-G146)/G146</f>
        <v>-0.94736842105263153</v>
      </c>
    </row>
    <row r="147" spans="1:8" x14ac:dyDescent="0.25">
      <c r="A147" s="36" t="s">
        <v>114</v>
      </c>
      <c r="B147" s="41"/>
      <c r="C147" s="48"/>
      <c r="D147" s="17">
        <f>[1]Monthly!CC142</f>
        <v>71</v>
      </c>
      <c r="E147" s="40">
        <f>[1]Fiscal!H142</f>
        <v>413</v>
      </c>
      <c r="F147" s="17">
        <f>[1]Monthly!BQ142</f>
        <v>0</v>
      </c>
      <c r="G147" s="17">
        <f>[1]Monthly!BE142</f>
        <v>67</v>
      </c>
      <c r="H147" s="19">
        <f>(+D147-G147)/G147</f>
        <v>5.9701492537313432E-2</v>
      </c>
    </row>
    <row r="148" spans="1:8" x14ac:dyDescent="0.25">
      <c r="A148" s="36" t="s">
        <v>115</v>
      </c>
      <c r="B148" s="41"/>
      <c r="C148" s="48"/>
      <c r="D148" s="17">
        <f>[1]Monthly!CC143</f>
        <v>64</v>
      </c>
      <c r="E148" s="40">
        <f>[1]Fiscal!H143</f>
        <v>531</v>
      </c>
      <c r="F148" s="17">
        <f>[1]Monthly!BQ143</f>
        <v>0</v>
      </c>
      <c r="G148" s="17">
        <f>[1]Monthly!BE143</f>
        <v>101</v>
      </c>
      <c r="H148" s="19">
        <f>(+D148-G148)/G148</f>
        <v>-0.36633663366336633</v>
      </c>
    </row>
    <row r="149" spans="1:8" x14ac:dyDescent="0.25">
      <c r="A149" s="4"/>
      <c r="B149" s="4"/>
      <c r="C149" s="11"/>
      <c r="D149" s="26"/>
      <c r="E149" s="26"/>
      <c r="F149" s="26"/>
      <c r="G149" s="26"/>
      <c r="H149" s="12"/>
    </row>
    <row r="150" spans="1:8" x14ac:dyDescent="0.25">
      <c r="A150" s="2" t="s">
        <v>116</v>
      </c>
      <c r="B150" s="4"/>
      <c r="C150" s="11"/>
      <c r="D150" s="8"/>
      <c r="E150" s="8"/>
      <c r="F150" s="9"/>
      <c r="G150" s="9"/>
      <c r="H150" s="8"/>
    </row>
    <row r="151" spans="1:8" x14ac:dyDescent="0.25">
      <c r="A151" s="55" t="s">
        <v>117</v>
      </c>
      <c r="B151" s="15"/>
      <c r="C151" s="16"/>
      <c r="D151" s="17">
        <f>[1]Monthly!CC146</f>
        <v>34</v>
      </c>
      <c r="E151" s="40">
        <f>[1]Fiscal!H146</f>
        <v>395</v>
      </c>
      <c r="F151" s="17">
        <f>[1]Monthly!BQ146</f>
        <v>0</v>
      </c>
      <c r="G151" s="17">
        <f>[1]Monthly!BE146</f>
        <v>3</v>
      </c>
      <c r="H151" s="19">
        <f>(+D151-G151)/G151</f>
        <v>10.333333333333334</v>
      </c>
    </row>
    <row r="152" spans="1:8" x14ac:dyDescent="0.25">
      <c r="A152" s="46" t="s">
        <v>118</v>
      </c>
      <c r="B152" s="41"/>
      <c r="C152" s="48"/>
      <c r="D152" s="17">
        <f>[1]Monthly!CC147</f>
        <v>42</v>
      </c>
      <c r="E152" s="40">
        <f>[1]Fiscal!H147</f>
        <v>356</v>
      </c>
      <c r="F152" s="17">
        <f>[1]Monthly!BQ147</f>
        <v>0</v>
      </c>
      <c r="G152" s="17">
        <f>[1]Monthly!BE147</f>
        <v>5</v>
      </c>
      <c r="H152" s="19">
        <f>(+D152-G152)/G152</f>
        <v>7.4</v>
      </c>
    </row>
    <row r="153" spans="1:8" x14ac:dyDescent="0.25">
      <c r="A153" s="4"/>
      <c r="B153" s="4"/>
      <c r="C153" s="11"/>
      <c r="D153" s="26"/>
      <c r="E153" s="26"/>
      <c r="F153" s="26"/>
      <c r="G153" s="26"/>
      <c r="H153" s="12"/>
    </row>
    <row r="154" spans="1:8" x14ac:dyDescent="0.25">
      <c r="A154" s="2" t="s">
        <v>119</v>
      </c>
      <c r="B154" s="4"/>
      <c r="C154" s="11"/>
      <c r="D154" s="26"/>
      <c r="E154" s="26"/>
      <c r="F154" s="26"/>
      <c r="G154" s="26"/>
      <c r="H154" s="12"/>
    </row>
    <row r="155" spans="1:8" x14ac:dyDescent="0.25">
      <c r="A155" s="14" t="s">
        <v>120</v>
      </c>
      <c r="B155" s="15"/>
      <c r="C155" s="16"/>
      <c r="D155" s="17">
        <f>[1]Monthly!CC150</f>
        <v>25937</v>
      </c>
      <c r="E155" s="40">
        <f>[1]Fiscal!H150</f>
        <v>25937</v>
      </c>
      <c r="F155" s="17">
        <f>[1]Monthly!BQ150</f>
        <v>0</v>
      </c>
      <c r="G155" s="17">
        <f>[1]Monthly!BE150</f>
        <v>26067</v>
      </c>
      <c r="H155" s="19">
        <f t="shared" ref="H155:H163" si="8">(+D155-G155)/G155</f>
        <v>-4.9871485019373158E-3</v>
      </c>
    </row>
    <row r="156" spans="1:8" x14ac:dyDescent="0.25">
      <c r="A156" s="36" t="s">
        <v>72</v>
      </c>
      <c r="B156" s="41"/>
      <c r="C156" s="48"/>
      <c r="D156" s="17">
        <f>[1]Monthly!CC151</f>
        <v>104</v>
      </c>
      <c r="E156" s="40">
        <f>[1]Fiscal!H151</f>
        <v>797</v>
      </c>
      <c r="F156" s="17">
        <f>[1]Monthly!BQ151</f>
        <v>0</v>
      </c>
      <c r="G156" s="17">
        <f>[1]Monthly!BE151</f>
        <v>995</v>
      </c>
      <c r="H156" s="19">
        <f t="shared" si="8"/>
        <v>-0.89547738693467338</v>
      </c>
    </row>
    <row r="157" spans="1:8" x14ac:dyDescent="0.25">
      <c r="A157" s="36" t="s">
        <v>73</v>
      </c>
      <c r="B157" s="41"/>
      <c r="C157" s="48"/>
      <c r="D157" s="17">
        <f>[1]Monthly!CC152</f>
        <v>138</v>
      </c>
      <c r="E157" s="40">
        <f>[1]Fiscal!H152</f>
        <v>759</v>
      </c>
      <c r="F157" s="17">
        <f>[1]Monthly!BQ152</f>
        <v>0</v>
      </c>
      <c r="G157" s="17">
        <f>[1]Monthly!BE152</f>
        <v>270</v>
      </c>
      <c r="H157" s="19">
        <f t="shared" si="8"/>
        <v>-0.48888888888888887</v>
      </c>
    </row>
    <row r="158" spans="1:8" x14ac:dyDescent="0.25">
      <c r="A158" s="36" t="s">
        <v>96</v>
      </c>
      <c r="B158" s="41"/>
      <c r="C158" s="48"/>
      <c r="D158" s="17">
        <f>[1]Monthly!CC153</f>
        <v>280</v>
      </c>
      <c r="E158" s="40">
        <f>[1]Fiscal!H153</f>
        <v>1780</v>
      </c>
      <c r="F158" s="17">
        <f>[1]Monthly!BQ153</f>
        <v>0</v>
      </c>
      <c r="G158" s="17">
        <f>[1]Monthly!BE153</f>
        <v>676</v>
      </c>
      <c r="H158" s="19">
        <f t="shared" si="8"/>
        <v>-0.58579881656804733</v>
      </c>
    </row>
    <row r="159" spans="1:8" x14ac:dyDescent="0.25">
      <c r="A159" s="36" t="s">
        <v>75</v>
      </c>
      <c r="B159" s="41"/>
      <c r="C159" s="48"/>
      <c r="D159" s="17">
        <f>[1]Monthly!CC154</f>
        <v>15</v>
      </c>
      <c r="E159" s="40">
        <f>[1]Fiscal!H154</f>
        <v>214</v>
      </c>
      <c r="F159" s="17">
        <f>[1]Monthly!BQ154</f>
        <v>24</v>
      </c>
      <c r="G159" s="17">
        <f>[1]Monthly!BE154</f>
        <v>311</v>
      </c>
      <c r="H159" s="19">
        <f t="shared" si="8"/>
        <v>-0.95176848874598075</v>
      </c>
    </row>
    <row r="160" spans="1:8" x14ac:dyDescent="0.25">
      <c r="A160" s="36" t="s">
        <v>121</v>
      </c>
      <c r="B160" s="41"/>
      <c r="C160" s="48"/>
      <c r="D160" s="17">
        <f>[1]Monthly!CC155</f>
        <v>110</v>
      </c>
      <c r="E160" s="40">
        <f>[1]Fiscal!H155</f>
        <v>905</v>
      </c>
      <c r="F160" s="17">
        <f>[1]Monthly!BQ155</f>
        <v>0</v>
      </c>
      <c r="G160" s="17">
        <f>[1]Monthly!BE155</f>
        <v>194</v>
      </c>
      <c r="H160" s="19">
        <f t="shared" si="8"/>
        <v>-0.4329896907216495</v>
      </c>
    </row>
    <row r="161" spans="1:8" x14ac:dyDescent="0.25">
      <c r="A161" s="36" t="s">
        <v>77</v>
      </c>
      <c r="B161" s="41"/>
      <c r="C161" s="48"/>
      <c r="D161" s="17">
        <f>[1]Monthly!CC156</f>
        <v>125</v>
      </c>
      <c r="E161" s="40">
        <f>[1]Fiscal!H156</f>
        <v>1063</v>
      </c>
      <c r="F161" s="17">
        <f>[1]Monthly!BQ156</f>
        <v>103</v>
      </c>
      <c r="G161" s="17">
        <f>[1]Monthly!BE156</f>
        <v>275</v>
      </c>
      <c r="H161" s="19">
        <f t="shared" si="8"/>
        <v>-0.54545454545454541</v>
      </c>
    </row>
    <row r="162" spans="1:8" x14ac:dyDescent="0.25">
      <c r="A162" s="36" t="s">
        <v>78</v>
      </c>
      <c r="B162" s="41"/>
      <c r="C162" s="48"/>
      <c r="D162" s="17">
        <f>[1]Monthly!CC157</f>
        <v>0</v>
      </c>
      <c r="E162" s="40">
        <f>[1]Fiscal!H157</f>
        <v>0</v>
      </c>
      <c r="F162" s="17">
        <f>[1]Monthly!BQ157</f>
        <v>0</v>
      </c>
      <c r="G162" s="17">
        <f>[1]Monthly!BE157</f>
        <v>141</v>
      </c>
      <c r="H162" s="19">
        <f t="shared" si="8"/>
        <v>-1</v>
      </c>
    </row>
    <row r="163" spans="1:8" x14ac:dyDescent="0.25">
      <c r="A163" s="36"/>
      <c r="B163" s="41"/>
      <c r="C163" s="56" t="s">
        <v>26</v>
      </c>
      <c r="D163" s="24">
        <f>SUM(D155:D162)</f>
        <v>26709</v>
      </c>
      <c r="E163" s="24">
        <f>SUM(E155:E162)</f>
        <v>31455</v>
      </c>
      <c r="F163" s="24">
        <f>SUM(F155:F162)</f>
        <v>127</v>
      </c>
      <c r="G163" s="24">
        <f>SUM(G155:G162)</f>
        <v>28929</v>
      </c>
      <c r="H163" s="19">
        <f t="shared" si="8"/>
        <v>-7.673960385772062E-2</v>
      </c>
    </row>
    <row r="164" spans="1:8" x14ac:dyDescent="0.25">
      <c r="A164" s="4"/>
      <c r="B164" s="4"/>
      <c r="C164" s="11"/>
      <c r="D164" s="26"/>
      <c r="E164" s="26"/>
      <c r="F164" s="26"/>
      <c r="G164" s="26"/>
      <c r="H164" s="12"/>
    </row>
    <row r="165" spans="1:8" x14ac:dyDescent="0.25">
      <c r="A165" s="4"/>
      <c r="B165" s="57"/>
      <c r="C165" s="8"/>
      <c r="D165" s="58"/>
      <c r="E165" s="58"/>
      <c r="F165" s="59"/>
      <c r="G165" s="59"/>
      <c r="H165" s="10"/>
    </row>
    <row r="166" spans="1:8" x14ac:dyDescent="0.25">
      <c r="A166" s="2" t="s">
        <v>122</v>
      </c>
      <c r="B166" s="57" t="s">
        <v>123</v>
      </c>
      <c r="C166" s="8" t="s">
        <v>124</v>
      </c>
      <c r="D166" s="58" t="s">
        <v>125</v>
      </c>
      <c r="E166" s="58" t="s">
        <v>126</v>
      </c>
      <c r="F166" s="59" t="s">
        <v>127</v>
      </c>
      <c r="G166" s="59" t="s">
        <v>127</v>
      </c>
      <c r="H166" s="10" t="s">
        <v>6</v>
      </c>
    </row>
    <row r="167" spans="1:8" x14ac:dyDescent="0.25">
      <c r="A167" s="60" t="s">
        <v>128</v>
      </c>
      <c r="B167" s="61" t="s">
        <v>129</v>
      </c>
      <c r="C167" s="58" t="s">
        <v>130</v>
      </c>
      <c r="D167" s="58" t="s">
        <v>130</v>
      </c>
      <c r="E167" s="58" t="s">
        <v>131</v>
      </c>
      <c r="F167" s="59" t="s">
        <v>131</v>
      </c>
      <c r="G167" s="59">
        <v>2019</v>
      </c>
      <c r="H167" s="8" t="s">
        <v>10</v>
      </c>
    </row>
    <row r="168" spans="1:8" x14ac:dyDescent="0.25">
      <c r="A168" s="62" t="s">
        <v>132</v>
      </c>
      <c r="B168" s="63">
        <f>[1]Monthly!CC162</f>
        <v>7</v>
      </c>
      <c r="C168" s="64">
        <f>[1]Monthly!CC163</f>
        <v>75</v>
      </c>
      <c r="D168" s="17">
        <f>[1]Fiscal!H163</f>
        <v>399</v>
      </c>
      <c r="E168" s="63">
        <f>[1]Monthly!BQ162</f>
        <v>0</v>
      </c>
      <c r="F168" s="64">
        <f>[1]Monthly!BQ163</f>
        <v>0</v>
      </c>
      <c r="G168" s="64">
        <f>[1]Monthly!BE163</f>
        <v>195</v>
      </c>
      <c r="H168" s="19">
        <f t="shared" ref="H168:H174" si="9">(C168-G168)/G168</f>
        <v>-0.61538461538461542</v>
      </c>
    </row>
    <row r="169" spans="1:8" x14ac:dyDescent="0.25">
      <c r="A169" s="62" t="s">
        <v>133</v>
      </c>
      <c r="B169" s="65">
        <f>[1]Monthly!CC164</f>
        <v>8</v>
      </c>
      <c r="C169" s="64">
        <f>[1]Monthly!CC165</f>
        <v>196</v>
      </c>
      <c r="D169" s="17">
        <f>[1]Fiscal!H165</f>
        <v>1215</v>
      </c>
      <c r="E169" s="65">
        <f>[1]Monthly!BQ164</f>
        <v>0</v>
      </c>
      <c r="F169" s="64">
        <f>[1]Monthly!BQ165</f>
        <v>0</v>
      </c>
      <c r="G169" s="64">
        <f>[1]Monthly!BE165</f>
        <v>810</v>
      </c>
      <c r="H169" s="19">
        <f t="shared" si="9"/>
        <v>-0.75802469135802464</v>
      </c>
    </row>
    <row r="170" spans="1:8" x14ac:dyDescent="0.25">
      <c r="A170" s="62" t="s">
        <v>134</v>
      </c>
      <c r="B170" s="65">
        <f>[1]Monthly!CC166</f>
        <v>3</v>
      </c>
      <c r="C170" s="64">
        <f>[1]Monthly!CC167</f>
        <v>45</v>
      </c>
      <c r="D170" s="17">
        <f>[1]Fiscal!H167</f>
        <v>201</v>
      </c>
      <c r="E170" s="65">
        <f>[1]Monthly!BQ166</f>
        <v>0</v>
      </c>
      <c r="F170" s="64">
        <f>[1]Monthly!BQ167</f>
        <v>0</v>
      </c>
      <c r="G170" s="64">
        <f>[1]Monthly!BE167</f>
        <v>24</v>
      </c>
      <c r="H170" s="19">
        <f t="shared" si="9"/>
        <v>0.875</v>
      </c>
    </row>
    <row r="171" spans="1:8" x14ac:dyDescent="0.25">
      <c r="A171" s="62" t="s">
        <v>135</v>
      </c>
      <c r="B171" s="65">
        <f>[1]Monthly!CC168</f>
        <v>0</v>
      </c>
      <c r="C171" s="64">
        <f>[1]Monthly!CC169</f>
        <v>0</v>
      </c>
      <c r="D171" s="17">
        <f>[1]Fiscal!H168</f>
        <v>0</v>
      </c>
      <c r="E171" s="65">
        <f>[1]Monthly!BQ168</f>
        <v>0</v>
      </c>
      <c r="F171" s="64">
        <f>[1]Monthly!BQ169</f>
        <v>0</v>
      </c>
      <c r="G171" s="64">
        <f>[1]Monthly!BE169</f>
        <v>37</v>
      </c>
      <c r="H171" s="19">
        <f t="shared" si="9"/>
        <v>-1</v>
      </c>
    </row>
    <row r="172" spans="1:8" x14ac:dyDescent="0.25">
      <c r="A172" s="62" t="s">
        <v>136</v>
      </c>
      <c r="B172" s="65"/>
      <c r="C172" s="18">
        <f>[1]Monthly!CC170</f>
        <v>0</v>
      </c>
      <c r="D172" s="17">
        <f>[1]Fiscal!H170</f>
        <v>0</v>
      </c>
      <c r="E172" s="65"/>
      <c r="F172" s="18">
        <f>[1]Monthly!BQ170</f>
        <v>0</v>
      </c>
      <c r="G172" s="64">
        <f>[1]Monthly!BE170</f>
        <v>265</v>
      </c>
      <c r="H172" s="19">
        <f t="shared" si="9"/>
        <v>-1</v>
      </c>
    </row>
    <row r="173" spans="1:8" x14ac:dyDescent="0.25">
      <c r="A173" s="62" t="s">
        <v>137</v>
      </c>
      <c r="B173" s="65">
        <f>[1]Monthly!CC171</f>
        <v>1</v>
      </c>
      <c r="C173" s="64">
        <f>[1]Monthly!CC172</f>
        <v>28</v>
      </c>
      <c r="D173" s="17">
        <f>[1]Fiscal!H172</f>
        <v>970</v>
      </c>
      <c r="E173" s="65">
        <f>[1]Monthly!BQ171</f>
        <v>0</v>
      </c>
      <c r="F173" s="64">
        <f>[1]Monthly!BQ172</f>
        <v>0</v>
      </c>
      <c r="G173" s="64">
        <f>[1]Monthly!BE171</f>
        <v>17</v>
      </c>
      <c r="H173" s="19">
        <f t="shared" si="9"/>
        <v>0.6470588235294118</v>
      </c>
    </row>
    <row r="174" spans="1:8" x14ac:dyDescent="0.25">
      <c r="A174" s="62" t="s">
        <v>138</v>
      </c>
      <c r="B174" s="65">
        <f>[1]Monthly!CC173</f>
        <v>6</v>
      </c>
      <c r="C174" s="66">
        <f>[1]Monthly!CC174</f>
        <v>27</v>
      </c>
      <c r="D174" s="67">
        <f>[1]Fiscal!H174</f>
        <v>198</v>
      </c>
      <c r="E174" s="65">
        <f>[1]Monthly!BQ173</f>
        <v>8</v>
      </c>
      <c r="F174" s="66">
        <f>[1]Monthly!BQ174</f>
        <v>46</v>
      </c>
      <c r="G174" s="64">
        <f>[1]Monthly!BE174</f>
        <v>41</v>
      </c>
      <c r="H174" s="19">
        <f t="shared" si="9"/>
        <v>-0.34146341463414637</v>
      </c>
    </row>
    <row r="175" spans="1:8" x14ac:dyDescent="0.25">
      <c r="A175" s="68"/>
      <c r="B175" s="69"/>
      <c r="C175" s="70"/>
      <c r="D175" s="70"/>
      <c r="E175" s="70"/>
      <c r="F175" s="71"/>
      <c r="G175" s="64"/>
      <c r="H175" s="32"/>
    </row>
    <row r="176" spans="1:8" x14ac:dyDescent="0.25">
      <c r="A176" s="62" t="s">
        <v>139</v>
      </c>
      <c r="B176" s="72"/>
      <c r="C176" s="73"/>
      <c r="D176" s="73"/>
      <c r="E176" s="73"/>
      <c r="F176" s="74"/>
      <c r="G176" s="64"/>
      <c r="H176" s="75"/>
    </row>
    <row r="177" spans="1:8" x14ac:dyDescent="0.25">
      <c r="A177" s="62" t="s">
        <v>140</v>
      </c>
      <c r="B177" s="76">
        <f>[1]Monthly!CC176</f>
        <v>4</v>
      </c>
      <c r="C177" s="77">
        <f>[1]Monthly!CC177</f>
        <v>0</v>
      </c>
      <c r="D177" s="77">
        <f>[1]Fiscal!H77</f>
        <v>463</v>
      </c>
      <c r="E177" s="76">
        <f>[1]Monthly!BQ176</f>
        <v>1</v>
      </c>
      <c r="F177" s="77">
        <f>[1]Monthly!BQ177</f>
        <v>8</v>
      </c>
      <c r="G177" s="64">
        <f>[1]Monthly!BE177</f>
        <v>23</v>
      </c>
      <c r="H177" s="19">
        <f t="shared" ref="H177:H182" si="10">(C177-G177)/G177</f>
        <v>-1</v>
      </c>
    </row>
    <row r="178" spans="1:8" x14ac:dyDescent="0.25">
      <c r="A178" s="62" t="s">
        <v>141</v>
      </c>
      <c r="B178" s="65">
        <f>[1]Monthly!CC179</f>
        <v>0</v>
      </c>
      <c r="C178" s="40">
        <f>[1]Monthly!CC180</f>
        <v>0</v>
      </c>
      <c r="D178" s="40">
        <f>[1]Fiscal!H180</f>
        <v>36</v>
      </c>
      <c r="E178" s="65">
        <f>[1]Monthly!BQ179</f>
        <v>0</v>
      </c>
      <c r="F178" s="40">
        <f>[1]Monthly!BQ180</f>
        <v>0</v>
      </c>
      <c r="G178" s="64">
        <f>[1]Monthly!BE180</f>
        <v>60</v>
      </c>
      <c r="H178" s="19">
        <f t="shared" si="10"/>
        <v>-1</v>
      </c>
    </row>
    <row r="179" spans="1:8" x14ac:dyDescent="0.25">
      <c r="A179" s="62" t="s">
        <v>142</v>
      </c>
      <c r="B179" s="65">
        <f>[1]Monthly!CC182</f>
        <v>0</v>
      </c>
      <c r="C179" s="40">
        <f>[1]Monthly!CC183</f>
        <v>0</v>
      </c>
      <c r="D179" s="40">
        <f>[1]Fiscal!H183</f>
        <v>344</v>
      </c>
      <c r="E179" s="65">
        <f>[1]Monthly!BQ182</f>
        <v>0</v>
      </c>
      <c r="F179" s="40">
        <f>[1]Monthly!BQ183</f>
        <v>0</v>
      </c>
      <c r="G179" s="64">
        <f>[1]Monthly!BE183</f>
        <v>336</v>
      </c>
      <c r="H179" s="19">
        <f t="shared" si="10"/>
        <v>-1</v>
      </c>
    </row>
    <row r="180" spans="1:8" x14ac:dyDescent="0.25">
      <c r="A180" s="62" t="s">
        <v>143</v>
      </c>
      <c r="B180" s="65">
        <f>[1]Monthly!CC185</f>
        <v>0</v>
      </c>
      <c r="C180" s="40">
        <f>[1]Monthly!CC186</f>
        <v>0</v>
      </c>
      <c r="D180" s="40">
        <f>[1]Fiscal!H186</f>
        <v>0</v>
      </c>
      <c r="E180" s="65">
        <f>[1]Monthly!BQ185</f>
        <v>0</v>
      </c>
      <c r="F180" s="40">
        <f>[1]Monthly!BQ186</f>
        <v>0</v>
      </c>
      <c r="G180" s="64">
        <f>[1]Monthly!BE186</f>
        <v>0</v>
      </c>
      <c r="H180" s="19"/>
    </row>
    <row r="181" spans="1:8" x14ac:dyDescent="0.25">
      <c r="A181" s="62" t="s">
        <v>144</v>
      </c>
      <c r="B181" s="65">
        <f>[1]Monthly!CC188</f>
        <v>0</v>
      </c>
      <c r="C181" s="40">
        <f>[1]Monthly!CC189</f>
        <v>0</v>
      </c>
      <c r="D181" s="40">
        <f>[1]Fiscal!H189</f>
        <v>0</v>
      </c>
      <c r="E181" s="65">
        <f>[1]Monthly!BQ188</f>
        <v>0</v>
      </c>
      <c r="F181" s="40">
        <f>[1]Monthly!BQ189</f>
        <v>0</v>
      </c>
      <c r="G181" s="64">
        <f>[1]Monthly!BE189</f>
        <v>0</v>
      </c>
      <c r="H181" s="19"/>
    </row>
    <row r="182" spans="1:8" x14ac:dyDescent="0.25">
      <c r="A182" s="62" t="s">
        <v>145</v>
      </c>
      <c r="B182" s="65">
        <f>[1]Monthly!CC191</f>
        <v>0</v>
      </c>
      <c r="C182" s="40">
        <f>[1]Monthly!CC192</f>
        <v>0</v>
      </c>
      <c r="D182" s="40">
        <f>[1]Fiscal!H192</f>
        <v>35</v>
      </c>
      <c r="E182" s="65">
        <f>[1]Monthly!BQ191</f>
        <v>0</v>
      </c>
      <c r="F182" s="40">
        <f>[1]Monthly!BQ192</f>
        <v>0</v>
      </c>
      <c r="G182" s="64">
        <f>[1]Monthly!BE192</f>
        <v>14</v>
      </c>
      <c r="H182" s="19">
        <f t="shared" si="10"/>
        <v>-1</v>
      </c>
    </row>
    <row r="183" spans="1:8" x14ac:dyDescent="0.25">
      <c r="A183" s="4"/>
      <c r="B183" s="11"/>
      <c r="C183" s="26"/>
      <c r="D183" s="26"/>
      <c r="E183" s="26"/>
      <c r="F183" s="78"/>
      <c r="G183" s="64"/>
      <c r="H183" s="75"/>
    </row>
    <row r="184" spans="1:8" x14ac:dyDescent="0.25">
      <c r="A184" s="2" t="s">
        <v>146</v>
      </c>
      <c r="B184" s="11"/>
      <c r="C184" s="79"/>
      <c r="D184" s="79"/>
      <c r="E184" s="79"/>
      <c r="F184" s="78"/>
      <c r="G184" s="64"/>
      <c r="H184" s="75"/>
    </row>
    <row r="185" spans="1:8" x14ac:dyDescent="0.25">
      <c r="A185" s="80" t="s">
        <v>147</v>
      </c>
      <c r="B185" s="17">
        <v>1</v>
      </c>
      <c r="C185" s="17">
        <f>[1]Monthly!CC209</f>
        <v>5</v>
      </c>
      <c r="D185" s="17">
        <f>[1]Fiscal!H209</f>
        <v>16</v>
      </c>
      <c r="E185" s="17">
        <v>0</v>
      </c>
      <c r="F185" s="17">
        <f>[1]Monthly!BQ209</f>
        <v>0</v>
      </c>
      <c r="G185" s="64">
        <f>[1]Monthly!BE209</f>
        <v>31</v>
      </c>
      <c r="H185" s="19">
        <f>(C185-G185)/G185</f>
        <v>-0.83870967741935487</v>
      </c>
    </row>
    <row r="186" spans="1:8" x14ac:dyDescent="0.25">
      <c r="A186" s="36" t="s">
        <v>148</v>
      </c>
      <c r="B186" s="17">
        <v>1</v>
      </c>
      <c r="C186" s="17">
        <f>[1]Monthly!CC210</f>
        <v>4</v>
      </c>
      <c r="D186" s="17">
        <f>[1]Fiscal!H210</f>
        <v>40</v>
      </c>
      <c r="E186" s="17">
        <v>0</v>
      </c>
      <c r="F186" s="17">
        <f>[1]Monthly!BQ210</f>
        <v>0</v>
      </c>
      <c r="G186" s="64">
        <f>[1]Monthly!BE210</f>
        <v>20</v>
      </c>
      <c r="H186" s="19">
        <f>(C186-G186)/G186</f>
        <v>-0.8</v>
      </c>
    </row>
    <row r="187" spans="1:8" x14ac:dyDescent="0.25">
      <c r="A187" s="4"/>
      <c r="B187" s="11"/>
      <c r="C187" s="26"/>
      <c r="D187" s="26"/>
      <c r="E187" s="26"/>
      <c r="F187" s="78"/>
      <c r="G187" s="78"/>
      <c r="H187" s="75"/>
    </row>
    <row r="188" spans="1:8" x14ac:dyDescent="0.25">
      <c r="A188" s="2"/>
      <c r="B188" s="57"/>
      <c r="C188" s="8" t="s">
        <v>124</v>
      </c>
      <c r="D188" s="58" t="s">
        <v>125</v>
      </c>
      <c r="E188" s="58"/>
      <c r="F188" s="59" t="s">
        <v>127</v>
      </c>
      <c r="G188" s="59" t="s">
        <v>127</v>
      </c>
      <c r="H188" s="10" t="s">
        <v>6</v>
      </c>
    </row>
    <row r="189" spans="1:8" x14ac:dyDescent="0.25">
      <c r="A189" s="81" t="s">
        <v>149</v>
      </c>
      <c r="B189" s="82"/>
      <c r="C189" s="58" t="s">
        <v>130</v>
      </c>
      <c r="D189" s="58" t="s">
        <v>130</v>
      </c>
      <c r="E189" s="58"/>
      <c r="F189" s="59" t="s">
        <v>131</v>
      </c>
      <c r="G189" s="59">
        <v>2019</v>
      </c>
      <c r="H189" s="8" t="s">
        <v>10</v>
      </c>
    </row>
    <row r="190" spans="1:8" x14ac:dyDescent="0.25">
      <c r="A190" s="83" t="s">
        <v>71</v>
      </c>
      <c r="B190" s="65"/>
      <c r="C190" s="17">
        <f>[1]Monthly!CC194</f>
        <v>17</v>
      </c>
      <c r="D190" s="17">
        <f>[1]Fiscal!E194</f>
        <v>183</v>
      </c>
      <c r="E190" s="17"/>
      <c r="F190" s="84">
        <f>[1]Monthly!BQ194</f>
        <v>17</v>
      </c>
      <c r="G190" s="84">
        <f>[1]Monthly!BE194</f>
        <v>21</v>
      </c>
      <c r="H190" s="19">
        <f t="shared" ref="H190:H198" si="11">(C190-G190)/G190</f>
        <v>-0.19047619047619047</v>
      </c>
    </row>
    <row r="191" spans="1:8" x14ac:dyDescent="0.25">
      <c r="A191" s="83" t="s">
        <v>72</v>
      </c>
      <c r="B191" s="65"/>
      <c r="C191" s="17">
        <f>[1]Monthly!CC195</f>
        <v>0</v>
      </c>
      <c r="D191" s="17">
        <f>[1]Fiscal!E195</f>
        <v>1</v>
      </c>
      <c r="E191" s="17"/>
      <c r="F191" s="84">
        <f>[1]Monthly!BQ195</f>
        <v>0</v>
      </c>
      <c r="G191" s="84">
        <f>[1]Monthly!BE195</f>
        <v>0</v>
      </c>
      <c r="H191" s="19"/>
    </row>
    <row r="192" spans="1:8" x14ac:dyDescent="0.25">
      <c r="A192" s="83" t="s">
        <v>73</v>
      </c>
      <c r="B192" s="65"/>
      <c r="C192" s="17">
        <f>[1]Monthly!CC196</f>
        <v>0</v>
      </c>
      <c r="D192" s="17">
        <f>[1]Fiscal!E196</f>
        <v>59</v>
      </c>
      <c r="E192" s="17"/>
      <c r="F192" s="84">
        <f>[1]Monthly!BQ196</f>
        <v>0</v>
      </c>
      <c r="G192" s="84">
        <f>[1]Monthly!BE196</f>
        <v>7</v>
      </c>
      <c r="H192" s="19">
        <f t="shared" si="11"/>
        <v>-1</v>
      </c>
    </row>
    <row r="193" spans="1:8" x14ac:dyDescent="0.25">
      <c r="A193" s="83" t="s">
        <v>74</v>
      </c>
      <c r="B193" s="65"/>
      <c r="C193" s="17">
        <f>[1]Monthly!CC197</f>
        <v>0</v>
      </c>
      <c r="D193" s="17">
        <f>[1]Fiscal!E197</f>
        <v>6</v>
      </c>
      <c r="E193" s="17"/>
      <c r="F193" s="84">
        <f>[1]Monthly!BQ197</f>
        <v>0</v>
      </c>
      <c r="G193" s="84">
        <f>[1]Monthly!BE197</f>
        <v>0</v>
      </c>
      <c r="H193" s="19"/>
    </row>
    <row r="194" spans="1:8" x14ac:dyDescent="0.25">
      <c r="A194" s="83" t="s">
        <v>75</v>
      </c>
      <c r="B194" s="65"/>
      <c r="C194" s="17">
        <f>[1]Monthly!CC198</f>
        <v>0</v>
      </c>
      <c r="D194" s="17">
        <f>[1]Fiscal!E198</f>
        <v>0</v>
      </c>
      <c r="E194" s="17"/>
      <c r="F194" s="84">
        <f>[1]Monthly!BQ198</f>
        <v>0</v>
      </c>
      <c r="G194" s="84">
        <f>[1]Monthly!BE198</f>
        <v>0</v>
      </c>
      <c r="H194" s="19"/>
    </row>
    <row r="195" spans="1:8" x14ac:dyDescent="0.25">
      <c r="A195" s="83" t="s">
        <v>76</v>
      </c>
      <c r="B195" s="65"/>
      <c r="C195" s="17">
        <f>[1]Monthly!CC199</f>
        <v>0</v>
      </c>
      <c r="D195" s="17">
        <f>[1]Fiscal!E199</f>
        <v>42</v>
      </c>
      <c r="E195" s="17"/>
      <c r="F195" s="84">
        <f>[1]Monthly!BQ199</f>
        <v>0</v>
      </c>
      <c r="G195" s="84">
        <f>[1]Monthly!BE199</f>
        <v>5</v>
      </c>
      <c r="H195" s="19">
        <f t="shared" si="11"/>
        <v>-1</v>
      </c>
    </row>
    <row r="196" spans="1:8" x14ac:dyDescent="0.25">
      <c r="A196" s="83" t="s">
        <v>77</v>
      </c>
      <c r="B196" s="65"/>
      <c r="C196" s="17">
        <f>[1]Monthly!CC200</f>
        <v>5</v>
      </c>
      <c r="D196" s="17">
        <f>[1]Fiscal!E200</f>
        <v>58</v>
      </c>
      <c r="E196" s="17"/>
      <c r="F196" s="84">
        <f>[1]Monthly!BQ200</f>
        <v>0</v>
      </c>
      <c r="G196" s="84">
        <f>[1]Monthly!BE200</f>
        <v>8</v>
      </c>
      <c r="H196" s="19">
        <f t="shared" si="11"/>
        <v>-0.375</v>
      </c>
    </row>
    <row r="197" spans="1:8" x14ac:dyDescent="0.25">
      <c r="A197" s="83" t="s">
        <v>78</v>
      </c>
      <c r="B197" s="65"/>
      <c r="C197" s="17">
        <f>[1]Monthly!CC201</f>
        <v>0</v>
      </c>
      <c r="D197" s="17">
        <f>[1]Fiscal!E201</f>
        <v>0</v>
      </c>
      <c r="E197" s="17"/>
      <c r="F197" s="84">
        <f>[1]Monthly!BQ201</f>
        <v>0</v>
      </c>
      <c r="G197" s="84">
        <f>[1]Monthly!BE201</f>
        <v>0</v>
      </c>
      <c r="H197" s="19"/>
    </row>
    <row r="198" spans="1:8" x14ac:dyDescent="0.25">
      <c r="A198" s="85" t="s">
        <v>26</v>
      </c>
      <c r="B198" s="24"/>
      <c r="C198" s="24">
        <f>SUM(C190:C197)</f>
        <v>22</v>
      </c>
      <c r="D198" s="24">
        <f>SUM(D190:D197)</f>
        <v>349</v>
      </c>
      <c r="E198" s="24"/>
      <c r="F198" s="86">
        <f>SUM(F190:F197)</f>
        <v>17</v>
      </c>
      <c r="G198" s="86">
        <f>SUM(G190:G197)</f>
        <v>41</v>
      </c>
      <c r="H198" s="19">
        <f t="shared" si="11"/>
        <v>-0.46341463414634149</v>
      </c>
    </row>
    <row r="199" spans="1:8" x14ac:dyDescent="0.25">
      <c r="A199" s="4"/>
      <c r="B199" s="11"/>
      <c r="C199" s="26"/>
      <c r="D199" s="26"/>
      <c r="E199" s="26"/>
      <c r="F199" s="78"/>
      <c r="G199" s="78"/>
      <c r="H199" s="75"/>
    </row>
    <row r="200" spans="1:8" x14ac:dyDescent="0.25">
      <c r="A200" s="4"/>
      <c r="B200" s="57" t="s">
        <v>123</v>
      </c>
      <c r="C200" s="8" t="s">
        <v>124</v>
      </c>
      <c r="D200" s="58" t="s">
        <v>125</v>
      </c>
      <c r="E200" s="58" t="s">
        <v>126</v>
      </c>
      <c r="F200" s="59" t="s">
        <v>127</v>
      </c>
      <c r="G200" s="59" t="s">
        <v>127</v>
      </c>
      <c r="H200" s="10" t="s">
        <v>6</v>
      </c>
    </row>
    <row r="201" spans="1:8" x14ac:dyDescent="0.25">
      <c r="A201" s="2" t="s">
        <v>150</v>
      </c>
      <c r="B201" s="61" t="s">
        <v>129</v>
      </c>
      <c r="C201" s="58" t="s">
        <v>130</v>
      </c>
      <c r="D201" s="58" t="s">
        <v>130</v>
      </c>
      <c r="E201" s="58" t="s">
        <v>131</v>
      </c>
      <c r="F201" s="59" t="s">
        <v>131</v>
      </c>
      <c r="G201" s="59">
        <v>2019</v>
      </c>
      <c r="H201" s="8" t="s">
        <v>10</v>
      </c>
    </row>
    <row r="202" spans="1:8" x14ac:dyDescent="0.25">
      <c r="A202" s="83" t="s">
        <v>151</v>
      </c>
      <c r="B202" s="65">
        <f>[1]Monthly!CC203</f>
        <v>0</v>
      </c>
      <c r="C202" s="17">
        <f>[1]Monthly!CC204</f>
        <v>0</v>
      </c>
      <c r="D202" s="17">
        <f>[1]Fiscal!H204</f>
        <v>0</v>
      </c>
      <c r="E202" s="17">
        <f>[1]Monthly!BQ203</f>
        <v>0</v>
      </c>
      <c r="F202" s="84">
        <f>[1]Monthly!BQ204</f>
        <v>0</v>
      </c>
      <c r="G202" s="84">
        <f>[1]Monthly!BE204</f>
        <v>11</v>
      </c>
      <c r="H202" s="19">
        <f>(C202-G202)/G202</f>
        <v>-1</v>
      </c>
    </row>
    <row r="203" spans="1:8" x14ac:dyDescent="0.25">
      <c r="A203" s="83" t="s">
        <v>152</v>
      </c>
      <c r="B203" s="65">
        <f>[1]Monthly!CC205</f>
        <v>0</v>
      </c>
      <c r="C203" s="17">
        <f>[1]Monthly!CC206</f>
        <v>0</v>
      </c>
      <c r="D203" s="17">
        <f>[1]Fiscal!H206</f>
        <v>0</v>
      </c>
      <c r="E203" s="17">
        <f>[1]Monthly!BQ205</f>
        <v>0</v>
      </c>
      <c r="F203" s="84">
        <f>[1]Monthly!BQ206</f>
        <v>0</v>
      </c>
      <c r="G203" s="84">
        <f>[1]Monthly!BE206</f>
        <v>224</v>
      </c>
      <c r="H203" s="19">
        <f>(C203-G203)/G203</f>
        <v>-1</v>
      </c>
    </row>
    <row r="204" spans="1:8" x14ac:dyDescent="0.25">
      <c r="A204" s="60" t="s">
        <v>153</v>
      </c>
      <c r="B204" s="65">
        <f>[1]Monthly!CC207</f>
        <v>15</v>
      </c>
      <c r="C204" s="17">
        <f>[1]Monthly!CC208</f>
        <v>171</v>
      </c>
      <c r="D204" s="17">
        <f>[1]Fiscal!H208</f>
        <v>1189</v>
      </c>
      <c r="E204" s="17">
        <f>[1]Monthly!BQ207</f>
        <v>0</v>
      </c>
      <c r="F204" s="84">
        <f>[1]Monthly!BQ208</f>
        <v>0</v>
      </c>
      <c r="G204" s="84">
        <f>[1]Monthly!BE208</f>
        <v>219</v>
      </c>
      <c r="H204" s="19">
        <f>(C204-G204)/G204</f>
        <v>-0.21917808219178081</v>
      </c>
    </row>
    <row r="205" spans="1:8" x14ac:dyDescent="0.25">
      <c r="A205" s="38"/>
      <c r="B205" s="38"/>
      <c r="C205" s="38"/>
      <c r="D205" s="38"/>
      <c r="E205" s="38"/>
      <c r="F205" s="38"/>
      <c r="G205" s="38"/>
      <c r="H205" s="38"/>
    </row>
    <row r="206" spans="1:8" x14ac:dyDescent="0.25">
      <c r="A206" s="38"/>
      <c r="B206" s="38"/>
      <c r="C206" s="38"/>
      <c r="D206" s="8" t="s">
        <v>3</v>
      </c>
      <c r="E206" s="8" t="s">
        <v>4</v>
      </c>
      <c r="F206" s="9" t="s">
        <v>5</v>
      </c>
      <c r="G206" s="9" t="s">
        <v>5</v>
      </c>
      <c r="H206" s="10" t="s">
        <v>6</v>
      </c>
    </row>
    <row r="207" spans="1:8" x14ac:dyDescent="0.25">
      <c r="A207" s="2" t="s">
        <v>154</v>
      </c>
      <c r="B207" s="4"/>
      <c r="C207" s="11"/>
      <c r="D207" s="8" t="s">
        <v>7</v>
      </c>
      <c r="E207" s="8" t="s">
        <v>8</v>
      </c>
      <c r="F207" s="9" t="s">
        <v>9</v>
      </c>
      <c r="G207" s="9">
        <v>2019</v>
      </c>
      <c r="H207" s="8" t="s">
        <v>10</v>
      </c>
    </row>
    <row r="208" spans="1:8" x14ac:dyDescent="0.25">
      <c r="A208" s="14" t="s">
        <v>155</v>
      </c>
      <c r="B208" s="15"/>
      <c r="C208" s="16"/>
      <c r="D208" s="17">
        <f>[1]Monthly!CC222</f>
        <v>0</v>
      </c>
      <c r="E208" s="40">
        <f>[1]Fiscal!H222</f>
        <v>0</v>
      </c>
      <c r="F208" s="17">
        <f>[1]Monthly!BQ222</f>
        <v>0</v>
      </c>
      <c r="G208" s="17">
        <f>[1]Monthly!BE222</f>
        <v>6</v>
      </c>
      <c r="H208" s="87">
        <f>(+D208-G208)/G208</f>
        <v>-1</v>
      </c>
    </row>
    <row r="209" spans="1:8" x14ac:dyDescent="0.25">
      <c r="A209" s="14" t="s">
        <v>156</v>
      </c>
      <c r="B209" s="15"/>
      <c r="C209" s="16"/>
      <c r="D209" s="17">
        <f>[1]Monthly!CC223</f>
        <v>10</v>
      </c>
      <c r="E209" s="40">
        <f>[1]Fiscal!H223</f>
        <v>22</v>
      </c>
      <c r="F209" s="17">
        <f>[1]Monthly!BQ223</f>
        <v>0</v>
      </c>
      <c r="G209" s="17">
        <f>[1]Monthly!BE223</f>
        <v>16</v>
      </c>
      <c r="H209" s="87">
        <f>(+D209-G209)/G209</f>
        <v>-0.375</v>
      </c>
    </row>
    <row r="210" spans="1:8" x14ac:dyDescent="0.25">
      <c r="A210" s="36" t="s">
        <v>157</v>
      </c>
      <c r="B210" s="41"/>
      <c r="C210" s="48"/>
      <c r="D210" s="17">
        <f>[1]Monthly!CC224</f>
        <v>266</v>
      </c>
      <c r="E210" s="40">
        <f>[1]Fiscal!H224</f>
        <v>1565</v>
      </c>
      <c r="F210" s="17">
        <f>[1]Monthly!BQ224</f>
        <v>0</v>
      </c>
      <c r="G210" s="17">
        <f>[1]Monthly!BE224</f>
        <v>288</v>
      </c>
      <c r="H210" s="87">
        <f>(+D210-G210)/G210</f>
        <v>-7.6388888888888895E-2</v>
      </c>
    </row>
    <row r="211" spans="1:8" x14ac:dyDescent="0.25">
      <c r="A211" s="36"/>
      <c r="B211" s="41"/>
      <c r="C211" s="42" t="s">
        <v>26</v>
      </c>
      <c r="D211" s="24">
        <f>SUM(D208:D210)</f>
        <v>276</v>
      </c>
      <c r="E211" s="24">
        <f>SUM(E208:E210)</f>
        <v>1587</v>
      </c>
      <c r="F211" s="24">
        <f>SUM(F208:F210)</f>
        <v>0</v>
      </c>
      <c r="G211" s="24">
        <f>SUM(G208:G210)</f>
        <v>310</v>
      </c>
      <c r="H211" s="87">
        <f>(+D211-G211)/G211</f>
        <v>-0.10967741935483871</v>
      </c>
    </row>
    <row r="212" spans="1:8" x14ac:dyDescent="0.25">
      <c r="A212" s="4"/>
      <c r="B212" s="4"/>
      <c r="C212" s="11"/>
      <c r="D212" s="26"/>
      <c r="E212" s="26"/>
      <c r="F212" s="26"/>
      <c r="G212" s="26"/>
      <c r="H212" s="12"/>
    </row>
    <row r="213" spans="1:8" x14ac:dyDescent="0.25">
      <c r="A213" s="2" t="s">
        <v>158</v>
      </c>
      <c r="B213" s="4"/>
      <c r="C213" s="11"/>
      <c r="D213" s="26"/>
      <c r="E213" s="26"/>
      <c r="F213" s="26"/>
      <c r="G213" s="26"/>
      <c r="H213" s="12"/>
    </row>
    <row r="214" spans="1:8" x14ac:dyDescent="0.25">
      <c r="A214" s="14" t="s">
        <v>159</v>
      </c>
      <c r="B214" s="15"/>
      <c r="C214" s="16"/>
      <c r="D214" s="17">
        <f>[1]Monthly!CC227</f>
        <v>41</v>
      </c>
      <c r="E214" s="40">
        <f>[1]Fiscal!H227</f>
        <v>230</v>
      </c>
      <c r="F214" s="17">
        <f>[1]Monthly!BQ227</f>
        <v>0</v>
      </c>
      <c r="G214" s="17">
        <f>[1]Monthly!BE227</f>
        <v>41</v>
      </c>
      <c r="H214" s="19">
        <f>(+D214-G214)/G214</f>
        <v>0</v>
      </c>
    </row>
    <row r="215" spans="1:8" x14ac:dyDescent="0.25">
      <c r="A215" s="36" t="s">
        <v>160</v>
      </c>
      <c r="B215" s="41"/>
      <c r="C215" s="48"/>
      <c r="D215" s="17">
        <f>[1]Monthly!CC228</f>
        <v>162</v>
      </c>
      <c r="E215" s="40">
        <f>[1]Fiscal!H228</f>
        <v>862</v>
      </c>
      <c r="F215" s="17">
        <f>[1]Monthly!BQ228</f>
        <v>0</v>
      </c>
      <c r="G215" s="17">
        <f>[1]Monthly!BE228</f>
        <v>68</v>
      </c>
      <c r="H215" s="19">
        <f>(+D215-G215)/G215</f>
        <v>1.3823529411764706</v>
      </c>
    </row>
    <row r="216" spans="1:8" x14ac:dyDescent="0.25">
      <c r="A216" s="4"/>
      <c r="B216" s="4"/>
      <c r="C216" s="11"/>
      <c r="D216" s="26"/>
      <c r="E216" s="26"/>
      <c r="F216" s="26"/>
      <c r="G216" s="26"/>
      <c r="H216" s="12"/>
    </row>
    <row r="217" spans="1:8" x14ac:dyDescent="0.25">
      <c r="A217" s="2" t="s">
        <v>161</v>
      </c>
      <c r="B217" s="4"/>
      <c r="C217" s="11"/>
      <c r="D217" s="26"/>
      <c r="E217" s="26"/>
      <c r="F217" s="26"/>
      <c r="G217" s="26"/>
      <c r="H217" s="12"/>
    </row>
    <row r="218" spans="1:8" x14ac:dyDescent="0.25">
      <c r="A218" s="14" t="s">
        <v>162</v>
      </c>
      <c r="B218" s="15"/>
      <c r="C218" s="16"/>
      <c r="D218" s="17">
        <f>[1]Monthly!CC231</f>
        <v>19575</v>
      </c>
      <c r="E218" s="40">
        <f>[1]Fiscal!H231</f>
        <v>98242</v>
      </c>
      <c r="F218" s="17">
        <f>[1]Monthly!BQ231</f>
        <v>768</v>
      </c>
      <c r="G218" s="17">
        <f>[1]Monthly!BE231</f>
        <v>2103</v>
      </c>
      <c r="H218" s="19">
        <f t="shared" ref="H218:H226" si="12">(+D218-G218)/G218</f>
        <v>8.3081312410841655</v>
      </c>
    </row>
    <row r="219" spans="1:8" x14ac:dyDescent="0.25">
      <c r="A219" s="36" t="s">
        <v>163</v>
      </c>
      <c r="B219" s="41"/>
      <c r="C219" s="48"/>
      <c r="D219" s="17">
        <f>[1]Monthly!CC232</f>
        <v>252</v>
      </c>
      <c r="E219" s="40">
        <f>[1]Fiscal!H232</f>
        <v>1171</v>
      </c>
      <c r="F219" s="17">
        <f>[1]Monthly!BQ232</f>
        <v>21</v>
      </c>
      <c r="G219" s="17">
        <f>[1]Monthly!BE232</f>
        <v>222</v>
      </c>
      <c r="H219" s="19">
        <f t="shared" si="12"/>
        <v>0.13513513513513514</v>
      </c>
    </row>
    <row r="220" spans="1:8" x14ac:dyDescent="0.25">
      <c r="A220" s="36" t="s">
        <v>164</v>
      </c>
      <c r="B220" s="41"/>
      <c r="C220" s="48"/>
      <c r="D220" s="17">
        <f>[1]Monthly!CC233</f>
        <v>1280</v>
      </c>
      <c r="E220" s="40">
        <f>[1]Fiscal!H233</f>
        <v>6090</v>
      </c>
      <c r="F220" s="17">
        <f>[1]Monthly!BQ233</f>
        <v>1250</v>
      </c>
      <c r="G220" s="17">
        <f>[1]Monthly!BE233</f>
        <v>1156</v>
      </c>
      <c r="H220" s="19">
        <f t="shared" si="12"/>
        <v>0.10726643598615918</v>
      </c>
    </row>
    <row r="221" spans="1:8" x14ac:dyDescent="0.25">
      <c r="A221" s="36" t="s">
        <v>165</v>
      </c>
      <c r="B221" s="41"/>
      <c r="C221" s="48"/>
      <c r="D221" s="17">
        <f>[1]Monthly!CC234</f>
        <v>271</v>
      </c>
      <c r="E221" s="40">
        <f>[1]Fiscal!H234</f>
        <v>1597</v>
      </c>
      <c r="F221" s="17">
        <f>[1]Monthly!BQ234</f>
        <v>351</v>
      </c>
      <c r="G221" s="17">
        <f>[1]Monthly!BE234</f>
        <v>1</v>
      </c>
      <c r="H221" s="19">
        <f t="shared" si="12"/>
        <v>270</v>
      </c>
    </row>
    <row r="222" spans="1:8" x14ac:dyDescent="0.25">
      <c r="A222" s="36" t="s">
        <v>166</v>
      </c>
      <c r="B222" s="41"/>
      <c r="C222" s="48"/>
      <c r="D222" s="17">
        <f>[1]Monthly!CC235</f>
        <v>0</v>
      </c>
      <c r="E222" s="40">
        <f>[1]Fiscal!H235</f>
        <v>0</v>
      </c>
      <c r="F222" s="17">
        <f>[1]Monthly!BQ235</f>
        <v>0</v>
      </c>
      <c r="G222" s="17">
        <f>[1]Monthly!BE235</f>
        <v>83</v>
      </c>
      <c r="H222" s="19">
        <f t="shared" si="12"/>
        <v>-1</v>
      </c>
    </row>
    <row r="223" spans="1:8" x14ac:dyDescent="0.25">
      <c r="A223" s="36" t="s">
        <v>167</v>
      </c>
      <c r="B223" s="41"/>
      <c r="C223" s="48"/>
      <c r="D223" s="17">
        <f>[1]Monthly!CC236</f>
        <v>68</v>
      </c>
      <c r="E223" s="40">
        <f>[1]Fiscal!H236</f>
        <v>555</v>
      </c>
      <c r="F223" s="17">
        <f>[1]Monthly!BQ236</f>
        <v>26</v>
      </c>
      <c r="G223" s="17">
        <f>[1]Monthly!BE236</f>
        <v>138</v>
      </c>
      <c r="H223" s="19">
        <f t="shared" si="12"/>
        <v>-0.50724637681159424</v>
      </c>
    </row>
    <row r="224" spans="1:8" x14ac:dyDescent="0.25">
      <c r="A224" s="36" t="s">
        <v>168</v>
      </c>
      <c r="B224" s="41"/>
      <c r="C224" s="48"/>
      <c r="D224" s="17">
        <f>[1]Monthly!CC237</f>
        <v>238</v>
      </c>
      <c r="E224" s="40">
        <f>[1]Fiscal!H237</f>
        <v>1484</v>
      </c>
      <c r="F224" s="17">
        <f>[1]Monthly!BQ237</f>
        <v>103</v>
      </c>
      <c r="G224" s="17">
        <f>[1]Monthly!BE237</f>
        <v>435</v>
      </c>
      <c r="H224" s="19">
        <f t="shared" si="12"/>
        <v>-0.45287356321839078</v>
      </c>
    </row>
    <row r="225" spans="1:8" hidden="1" x14ac:dyDescent="0.25">
      <c r="A225" s="21" t="s">
        <v>169</v>
      </c>
      <c r="B225" s="29"/>
      <c r="C225" s="30"/>
      <c r="D225" s="17">
        <f>[1]Monthly!CC238</f>
        <v>0</v>
      </c>
      <c r="E225" s="17">
        <f>[1]Fiscal!C238</f>
        <v>0</v>
      </c>
      <c r="F225" s="17">
        <f>[1]Monthly!BQI238</f>
        <v>0</v>
      </c>
      <c r="G225" s="17">
        <f>[1]Monthly!BEJ238</f>
        <v>0</v>
      </c>
      <c r="H225" s="19" t="e">
        <f t="shared" si="12"/>
        <v>#DIV/0!</v>
      </c>
    </row>
    <row r="226" spans="1:8" x14ac:dyDescent="0.25">
      <c r="A226" s="36" t="s">
        <v>170</v>
      </c>
      <c r="B226" s="41"/>
      <c r="C226" s="48"/>
      <c r="D226" s="17">
        <f>[1]Monthly!CC239</f>
        <v>950</v>
      </c>
      <c r="E226" s="40">
        <f>[1]Fiscal!H239</f>
        <v>5428</v>
      </c>
      <c r="F226" s="17">
        <f>[1]Monthly!BQ239</f>
        <v>947</v>
      </c>
      <c r="G226" s="17">
        <f>[1]Monthly!BE239</f>
        <v>1114</v>
      </c>
      <c r="H226" s="19">
        <f t="shared" si="12"/>
        <v>-0.14721723518850988</v>
      </c>
    </row>
    <row r="227" spans="1:8" x14ac:dyDescent="0.25">
      <c r="A227" s="4"/>
      <c r="B227" s="4"/>
      <c r="C227" s="11"/>
      <c r="D227" s="26"/>
      <c r="E227" s="26"/>
      <c r="F227" s="26"/>
      <c r="G227" s="26"/>
      <c r="H227" s="12"/>
    </row>
    <row r="228" spans="1:8" x14ac:dyDescent="0.25">
      <c r="A228" s="2" t="s">
        <v>171</v>
      </c>
      <c r="B228" s="4"/>
      <c r="C228" s="11"/>
      <c r="D228" s="26"/>
      <c r="E228" s="26"/>
      <c r="F228" s="26"/>
      <c r="G228" s="26"/>
      <c r="H228" s="12"/>
    </row>
    <row r="229" spans="1:8" x14ac:dyDescent="0.25">
      <c r="A229" s="14" t="s">
        <v>71</v>
      </c>
      <c r="B229" s="15"/>
      <c r="C229" s="16"/>
      <c r="D229" s="17">
        <f>[1]Monthly!CC242</f>
        <v>568</v>
      </c>
      <c r="E229" s="40">
        <f>[1]Fiscal!H242</f>
        <v>6026</v>
      </c>
      <c r="F229" s="17">
        <f>[1]Monthly!BQ242</f>
        <v>367</v>
      </c>
      <c r="G229" s="17">
        <f>[1]Monthly!BE242</f>
        <v>495</v>
      </c>
      <c r="H229" s="19">
        <f t="shared" ref="H229:H237" si="13">(+D229-G229)/G229</f>
        <v>0.14747474747474748</v>
      </c>
    </row>
    <row r="230" spans="1:8" x14ac:dyDescent="0.25">
      <c r="A230" s="36" t="s">
        <v>72</v>
      </c>
      <c r="B230" s="41"/>
      <c r="C230" s="48"/>
      <c r="D230" s="17">
        <f>[1]Monthly!CC243</f>
        <v>1</v>
      </c>
      <c r="E230" s="40">
        <f>[1]Fiscal!H243</f>
        <v>3</v>
      </c>
      <c r="F230" s="17">
        <f>[1]Monthly!BQ243</f>
        <v>0</v>
      </c>
      <c r="G230" s="17">
        <f>[1]Monthly!BE243</f>
        <v>0</v>
      </c>
      <c r="H230" s="19"/>
    </row>
    <row r="231" spans="1:8" x14ac:dyDescent="0.25">
      <c r="A231" s="36" t="s">
        <v>73</v>
      </c>
      <c r="B231" s="41"/>
      <c r="C231" s="48"/>
      <c r="D231" s="17">
        <f>[1]Monthly!CC244</f>
        <v>2</v>
      </c>
      <c r="E231" s="40">
        <f>[1]Fiscal!H244</f>
        <v>3</v>
      </c>
      <c r="F231" s="17">
        <f>[1]Monthly!BQ244</f>
        <v>0</v>
      </c>
      <c r="G231" s="17">
        <f>[1]Monthly!BE244</f>
        <v>1</v>
      </c>
      <c r="H231" s="19">
        <f t="shared" si="13"/>
        <v>1</v>
      </c>
    </row>
    <row r="232" spans="1:8" x14ac:dyDescent="0.25">
      <c r="A232" s="36" t="s">
        <v>74</v>
      </c>
      <c r="B232" s="41"/>
      <c r="C232" s="48"/>
      <c r="D232" s="17">
        <f>[1]Monthly!CC245</f>
        <v>1</v>
      </c>
      <c r="E232" s="40">
        <f>[1]Fiscal!H245</f>
        <v>156</v>
      </c>
      <c r="F232" s="17">
        <f>[1]Monthly!BQ245</f>
        <v>8</v>
      </c>
      <c r="G232" s="17">
        <f>[1]Monthly!BE245</f>
        <v>6</v>
      </c>
      <c r="H232" s="19">
        <f t="shared" si="13"/>
        <v>-0.83333333333333337</v>
      </c>
    </row>
    <row r="233" spans="1:8" x14ac:dyDescent="0.25">
      <c r="A233" s="36" t="s">
        <v>75</v>
      </c>
      <c r="B233" s="41"/>
      <c r="C233" s="48"/>
      <c r="D233" s="17">
        <f>[1]Monthly!CC246</f>
        <v>0</v>
      </c>
      <c r="E233" s="40">
        <f>[1]Fiscal!H246</f>
        <v>19</v>
      </c>
      <c r="F233" s="17">
        <f>[1]Monthly!BQ246</f>
        <v>0</v>
      </c>
      <c r="G233" s="17">
        <f>[1]Monthly!BE246</f>
        <v>0</v>
      </c>
      <c r="H233" s="19"/>
    </row>
    <row r="234" spans="1:8" x14ac:dyDescent="0.25">
      <c r="A234" s="36" t="s">
        <v>76</v>
      </c>
      <c r="B234" s="41"/>
      <c r="C234" s="48"/>
      <c r="D234" s="17">
        <f>[1]Monthly!CC247</f>
        <v>5</v>
      </c>
      <c r="E234" s="40">
        <f>[1]Fiscal!H247</f>
        <v>27</v>
      </c>
      <c r="F234" s="17">
        <f>[1]Monthly!BQ247</f>
        <v>1</v>
      </c>
      <c r="G234" s="17">
        <f>[1]Monthly!BE247</f>
        <v>1</v>
      </c>
      <c r="H234" s="19">
        <f t="shared" si="13"/>
        <v>4</v>
      </c>
    </row>
    <row r="235" spans="1:8" x14ac:dyDescent="0.25">
      <c r="A235" s="36" t="s">
        <v>77</v>
      </c>
      <c r="B235" s="41"/>
      <c r="C235" s="48"/>
      <c r="D235" s="17">
        <f>[1]Monthly!CC248</f>
        <v>1</v>
      </c>
      <c r="E235" s="40">
        <f>[1]Fiscal!H248</f>
        <v>17</v>
      </c>
      <c r="F235" s="17">
        <f>[1]Monthly!BQ248</f>
        <v>4</v>
      </c>
      <c r="G235" s="17">
        <f>[1]Monthly!BE248</f>
        <v>1</v>
      </c>
      <c r="H235" s="19">
        <f t="shared" si="13"/>
        <v>0</v>
      </c>
    </row>
    <row r="236" spans="1:8" x14ac:dyDescent="0.25">
      <c r="A236" s="36" t="s">
        <v>78</v>
      </c>
      <c r="B236" s="41"/>
      <c r="C236" s="48"/>
      <c r="D236" s="17">
        <f>[1]Monthly!CC249</f>
        <v>0</v>
      </c>
      <c r="E236" s="40">
        <f>[1]Fiscal!H249</f>
        <v>0</v>
      </c>
      <c r="F236" s="17">
        <f>[1]Monthly!BQ249</f>
        <v>0</v>
      </c>
      <c r="G236" s="17">
        <f>[1]Monthly!BE249</f>
        <v>0</v>
      </c>
      <c r="H236" s="19"/>
    </row>
    <row r="237" spans="1:8" x14ac:dyDescent="0.25">
      <c r="A237" s="36"/>
      <c r="B237" s="37"/>
      <c r="C237" s="88" t="s">
        <v>26</v>
      </c>
      <c r="D237" s="24">
        <f>SUM(D229:D236)</f>
        <v>578</v>
      </c>
      <c r="E237" s="24">
        <f>SUM(E229:E236)</f>
        <v>6251</v>
      </c>
      <c r="F237" s="24">
        <f>SUM(F229:F236)</f>
        <v>380</v>
      </c>
      <c r="G237" s="24">
        <f>SUM(G229:G236)</f>
        <v>504</v>
      </c>
      <c r="H237" s="19">
        <f t="shared" si="13"/>
        <v>0.14682539682539683</v>
      </c>
    </row>
    <row r="238" spans="1:8" x14ac:dyDescent="0.25">
      <c r="A238" s="4"/>
      <c r="B238" s="4"/>
      <c r="C238" s="11"/>
      <c r="D238" s="26"/>
      <c r="E238" s="26"/>
      <c r="F238" s="26"/>
      <c r="G238" s="26"/>
      <c r="H238" s="43"/>
    </row>
    <row r="239" spans="1:8" x14ac:dyDescent="0.25">
      <c r="A239" s="2" t="s">
        <v>172</v>
      </c>
      <c r="B239" s="4"/>
      <c r="C239" s="11"/>
      <c r="D239" s="26"/>
      <c r="E239" s="26"/>
      <c r="F239" s="26"/>
      <c r="G239" s="26"/>
      <c r="H239" s="12"/>
    </row>
    <row r="240" spans="1:8" x14ac:dyDescent="0.25">
      <c r="A240" s="14" t="s">
        <v>173</v>
      </c>
      <c r="B240" s="15"/>
      <c r="C240" s="16"/>
      <c r="D240" s="89">
        <f>[1]Monthly!CC254</f>
        <v>846.2</v>
      </c>
      <c r="E240" s="40">
        <f>[1]Fiscal!H254</f>
        <v>5758.7</v>
      </c>
      <c r="F240" s="89">
        <f>[1]Monthly!BQ254</f>
        <v>10.7</v>
      </c>
      <c r="G240" s="89">
        <f>[1]Monthly!BE254</f>
        <v>2295.9299999999998</v>
      </c>
      <c r="H240" s="19">
        <f t="shared" ref="H240:H251" si="14">(+D240-G240)/G240</f>
        <v>-0.63143475628612367</v>
      </c>
    </row>
    <row r="241" spans="1:8" x14ac:dyDescent="0.25">
      <c r="A241" s="36" t="s">
        <v>174</v>
      </c>
      <c r="B241" s="41"/>
      <c r="C241" s="48"/>
      <c r="D241" s="89">
        <f>[1]Monthly!CC255</f>
        <v>638.02</v>
      </c>
      <c r="E241" s="40">
        <f>[1]Fiscal!H255</f>
        <v>4680.1999999999989</v>
      </c>
      <c r="F241" s="89">
        <f>[1]Monthly!BQ255</f>
        <v>321.77</v>
      </c>
      <c r="G241" s="89">
        <f>[1]Monthly!BE255</f>
        <v>804.38</v>
      </c>
      <c r="H241" s="19">
        <f t="shared" si="14"/>
        <v>-0.2068176732390164</v>
      </c>
    </row>
    <row r="242" spans="1:8" x14ac:dyDescent="0.25">
      <c r="A242" s="36" t="s">
        <v>175</v>
      </c>
      <c r="B242" s="41"/>
      <c r="C242" s="48"/>
      <c r="D242" s="89">
        <f>[1]Monthly!CC256</f>
        <v>27</v>
      </c>
      <c r="E242" s="40">
        <f>[1]Fiscal!H256</f>
        <v>160.5</v>
      </c>
      <c r="F242" s="89">
        <f>[1]Monthly!BQ256</f>
        <v>0</v>
      </c>
      <c r="G242" s="89">
        <f>[1]Monthly!BE256</f>
        <v>25</v>
      </c>
      <c r="H242" s="19">
        <f t="shared" si="14"/>
        <v>0.08</v>
      </c>
    </row>
    <row r="243" spans="1:8" x14ac:dyDescent="0.25">
      <c r="A243" s="36" t="s">
        <v>176</v>
      </c>
      <c r="B243" s="41"/>
      <c r="C243" s="48"/>
      <c r="D243" s="89">
        <f>[1]Monthly!CC257</f>
        <v>0</v>
      </c>
      <c r="E243" s="40">
        <f>[1]Fiscal!H257</f>
        <v>1.75</v>
      </c>
      <c r="F243" s="89">
        <f>[1]Monthly!BQ257</f>
        <v>0</v>
      </c>
      <c r="G243" s="89">
        <f>[1]Monthly!BE257</f>
        <v>8.25</v>
      </c>
      <c r="H243" s="19">
        <f t="shared" si="14"/>
        <v>-1</v>
      </c>
    </row>
    <row r="244" spans="1:8" x14ac:dyDescent="0.25">
      <c r="A244" s="36" t="s">
        <v>177</v>
      </c>
      <c r="B244" s="41"/>
      <c r="C244" s="48"/>
      <c r="D244" s="89">
        <f>[1]Monthly!CC258</f>
        <v>0</v>
      </c>
      <c r="E244" s="40">
        <f>[1]Fiscal!H258</f>
        <v>0</v>
      </c>
      <c r="F244" s="89">
        <f>[1]Monthly!BQ258</f>
        <v>0</v>
      </c>
      <c r="G244" s="89">
        <f>[1]Monthly!BE258</f>
        <v>529.96</v>
      </c>
      <c r="H244" s="19">
        <f t="shared" si="14"/>
        <v>-1</v>
      </c>
    </row>
    <row r="245" spans="1:8" x14ac:dyDescent="0.25">
      <c r="A245" s="36" t="s">
        <v>178</v>
      </c>
      <c r="B245" s="41"/>
      <c r="C245" s="48"/>
      <c r="D245" s="89">
        <f>[1]Monthly!CC259</f>
        <v>0</v>
      </c>
      <c r="E245" s="40">
        <f>[1]Fiscal!H259</f>
        <v>0</v>
      </c>
      <c r="F245" s="89">
        <f>[1]Monthly!BQ259</f>
        <v>0</v>
      </c>
      <c r="G245" s="89">
        <f>[1]Monthly!BE259</f>
        <v>109.55</v>
      </c>
      <c r="H245" s="19">
        <f t="shared" si="14"/>
        <v>-1</v>
      </c>
    </row>
    <row r="246" spans="1:8" x14ac:dyDescent="0.25">
      <c r="A246" s="36" t="s">
        <v>179</v>
      </c>
      <c r="B246" s="41"/>
      <c r="C246" s="48"/>
      <c r="D246" s="89">
        <f>[1]Monthly!CC260</f>
        <v>0</v>
      </c>
      <c r="E246" s="40">
        <f>[1]Fiscal!H260</f>
        <v>0</v>
      </c>
      <c r="F246" s="89">
        <f>[1]Monthly!BQ260</f>
        <v>0</v>
      </c>
      <c r="G246" s="89">
        <f>[1]Monthly!BE260</f>
        <v>3</v>
      </c>
      <c r="H246" s="19">
        <f t="shared" si="14"/>
        <v>-1</v>
      </c>
    </row>
    <row r="247" spans="1:8" x14ac:dyDescent="0.25">
      <c r="A247" s="36" t="s">
        <v>180</v>
      </c>
      <c r="B247" s="41"/>
      <c r="C247" s="48"/>
      <c r="D247" s="89">
        <f>[1]Monthly!CC261</f>
        <v>0</v>
      </c>
      <c r="E247" s="40">
        <f>[1]Fiscal!H261</f>
        <v>0</v>
      </c>
      <c r="F247" s="89">
        <f>[1]Monthly!BQ261</f>
        <v>0</v>
      </c>
      <c r="G247" s="89">
        <f>[1]Monthly!BE261</f>
        <v>65</v>
      </c>
      <c r="H247" s="19">
        <f t="shared" si="14"/>
        <v>-1</v>
      </c>
    </row>
    <row r="248" spans="1:8" x14ac:dyDescent="0.25">
      <c r="A248" s="36" t="s">
        <v>181</v>
      </c>
      <c r="B248" s="41"/>
      <c r="C248" s="48"/>
      <c r="D248" s="89">
        <f>[1]Monthly!CC262</f>
        <v>2870</v>
      </c>
      <c r="E248" s="40">
        <f>[1]Fiscal!H262</f>
        <v>14385</v>
      </c>
      <c r="F248" s="89">
        <f>[1]Monthly!BQ262</f>
        <v>0</v>
      </c>
      <c r="G248" s="89">
        <f>[1]Monthly!BE262</f>
        <v>2310</v>
      </c>
      <c r="H248" s="19">
        <f t="shared" si="14"/>
        <v>0.24242424242424243</v>
      </c>
    </row>
    <row r="249" spans="1:8" x14ac:dyDescent="0.25">
      <c r="A249" s="46" t="s">
        <v>182</v>
      </c>
      <c r="B249" s="41"/>
      <c r="C249" s="48"/>
      <c r="D249" s="89">
        <f>[1]Monthly!CC263</f>
        <v>0</v>
      </c>
      <c r="E249" s="40">
        <f>[1]Fiscal!H263</f>
        <v>0</v>
      </c>
      <c r="F249" s="89">
        <f>[1]Monthly!BQ263</f>
        <v>0</v>
      </c>
      <c r="G249" s="89">
        <f>[1]Monthly!BE263</f>
        <v>0</v>
      </c>
      <c r="H249" s="19"/>
    </row>
    <row r="250" spans="1:8" x14ac:dyDescent="0.25">
      <c r="A250" s="36" t="s">
        <v>183</v>
      </c>
      <c r="B250" s="41"/>
      <c r="C250" s="48"/>
      <c r="D250" s="89">
        <f>[1]Monthly!CC264</f>
        <v>0</v>
      </c>
      <c r="E250" s="40">
        <f>[1]Fiscal!H264</f>
        <v>0</v>
      </c>
      <c r="F250" s="89">
        <f>[1]Monthly!BQ264</f>
        <v>10</v>
      </c>
      <c r="G250" s="89">
        <f>[1]Monthly!BE264</f>
        <v>60</v>
      </c>
      <c r="H250" s="19">
        <f t="shared" si="14"/>
        <v>-1</v>
      </c>
    </row>
    <row r="251" spans="1:8" x14ac:dyDescent="0.25">
      <c r="A251" s="36"/>
      <c r="B251" s="37"/>
      <c r="C251" s="88" t="s">
        <v>26</v>
      </c>
      <c r="D251" s="90">
        <f>SUM(D240:D250)</f>
        <v>4381.22</v>
      </c>
      <c r="E251" s="90">
        <f>SUM(E240:E250)</f>
        <v>24986.149999999998</v>
      </c>
      <c r="F251" s="90">
        <f>SUM(F240:F250)</f>
        <v>342.46999999999997</v>
      </c>
      <c r="G251" s="90">
        <f>SUM(G240:G250)</f>
        <v>6211.07</v>
      </c>
      <c r="H251" s="19">
        <f t="shared" si="14"/>
        <v>-0.2946110734543323</v>
      </c>
    </row>
    <row r="252" spans="1:8" x14ac:dyDescent="0.25">
      <c r="A252" s="38"/>
      <c r="B252" s="38"/>
      <c r="C252" s="38"/>
      <c r="D252" s="38"/>
      <c r="E252" s="38"/>
      <c r="F252" s="38"/>
      <c r="G252" s="38"/>
      <c r="H252" s="38"/>
    </row>
    <row r="253" spans="1:8" x14ac:dyDescent="0.25">
      <c r="A253" s="38"/>
      <c r="B253" s="38"/>
      <c r="C253" s="38"/>
      <c r="D253" s="38"/>
      <c r="E253" s="38"/>
      <c r="F253" s="38"/>
      <c r="G253" s="38"/>
      <c r="H253" s="38"/>
    </row>
    <row r="254" spans="1:8" x14ac:dyDescent="0.25">
      <c r="A254" s="83" t="s">
        <v>184</v>
      </c>
      <c r="B254" s="83"/>
      <c r="C254" s="65"/>
      <c r="D254" s="89">
        <f>[1]Monthly!CC267</f>
        <v>4243.34</v>
      </c>
      <c r="E254" s="89">
        <f>[1]Fiscal!H267</f>
        <v>28514.65</v>
      </c>
      <c r="F254" s="89">
        <f>[1]Monthly!BQ267</f>
        <v>1424.33</v>
      </c>
      <c r="G254" s="89">
        <f>[1]Monthly!BE267</f>
        <v>2396.63</v>
      </c>
      <c r="H254" s="19">
        <f>(+D254-G254)/G254</f>
        <v>0.77054447286397987</v>
      </c>
    </row>
    <row r="255" spans="1:8" x14ac:dyDescent="0.25">
      <c r="A255" s="83" t="s">
        <v>185</v>
      </c>
      <c r="B255" s="83"/>
      <c r="C255" s="65"/>
      <c r="D255" s="89">
        <f>[1]Monthly!CC268</f>
        <v>0</v>
      </c>
      <c r="E255" s="89">
        <f>[1]Fiscal!H268</f>
        <v>5000</v>
      </c>
      <c r="F255" s="89">
        <f>[1]Monthly!BQ268</f>
        <v>0</v>
      </c>
      <c r="G255" s="89">
        <f>[1]Monthly!BE268</f>
        <v>0</v>
      </c>
      <c r="H255" s="19"/>
    </row>
    <row r="256" spans="1:8" x14ac:dyDescent="0.25">
      <c r="H256" s="92"/>
    </row>
  </sheetData>
  <pageMargins left="0.7" right="0.7" top="0.75" bottom="0.75" header="0.3" footer="0.3"/>
  <pageSetup scale="69" orientation="portrait" r:id="rId1"/>
  <rowBreaks count="3" manualBreakCount="3">
    <brk id="66" max="6" man="1"/>
    <brk id="127" max="6" man="1"/>
    <brk id="18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Jan 22</vt:lpstr>
      <vt:lpstr>'Jan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2022-02-17T20:29:24Z</dcterms:created>
  <dcterms:modified xsi:type="dcterms:W3CDTF">2022-02-17T20:31:53Z</dcterms:modified>
</cp:coreProperties>
</file>