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2300"/>
  </bookViews>
  <sheets>
    <sheet name="jULY 22" sheetId="1" r:id="rId1"/>
  </sheets>
  <externalReferences>
    <externalReference r:id="rId2"/>
  </externalReferences>
  <definedNames>
    <definedName name="_xlnm.Print_Area" localSheetId="0">'jULY 22'!$A$1:$G$256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7" i="1" l="1"/>
  <c r="G257" i="1" s="1"/>
  <c r="E257" i="1"/>
  <c r="D257" i="1"/>
  <c r="F256" i="1"/>
  <c r="G256" i="1" s="1"/>
  <c r="E256" i="1"/>
  <c r="D256" i="1"/>
  <c r="E253" i="1"/>
  <c r="F252" i="1"/>
  <c r="E252" i="1"/>
  <c r="D252" i="1"/>
  <c r="F251" i="1"/>
  <c r="E251" i="1"/>
  <c r="D251" i="1"/>
  <c r="G251" i="1" s="1"/>
  <c r="F250" i="1"/>
  <c r="E250" i="1"/>
  <c r="D250" i="1"/>
  <c r="G250" i="1" s="1"/>
  <c r="F249" i="1"/>
  <c r="E249" i="1"/>
  <c r="D249" i="1"/>
  <c r="G249" i="1" s="1"/>
  <c r="F248" i="1"/>
  <c r="E248" i="1"/>
  <c r="D248" i="1"/>
  <c r="G248" i="1" s="1"/>
  <c r="F247" i="1"/>
  <c r="E247" i="1"/>
  <c r="D247" i="1"/>
  <c r="G246" i="1"/>
  <c r="F246" i="1"/>
  <c r="E246" i="1"/>
  <c r="D246" i="1"/>
  <c r="F245" i="1"/>
  <c r="E245" i="1"/>
  <c r="D245" i="1"/>
  <c r="G245" i="1" s="1"/>
  <c r="F244" i="1"/>
  <c r="E244" i="1"/>
  <c r="D244" i="1"/>
  <c r="G243" i="1"/>
  <c r="F243" i="1"/>
  <c r="E243" i="1"/>
  <c r="D243" i="1"/>
  <c r="F242" i="1"/>
  <c r="F253" i="1" s="1"/>
  <c r="E242" i="1"/>
  <c r="D242" i="1"/>
  <c r="D253" i="1" s="1"/>
  <c r="G253" i="1" s="1"/>
  <c r="G239" i="1"/>
  <c r="F239" i="1"/>
  <c r="D239" i="1"/>
  <c r="E238" i="1"/>
  <c r="F237" i="1"/>
  <c r="E237" i="1"/>
  <c r="D237" i="1"/>
  <c r="F236" i="1"/>
  <c r="E236" i="1"/>
  <c r="D236" i="1"/>
  <c r="G236" i="1" s="1"/>
  <c r="F235" i="1"/>
  <c r="E235" i="1"/>
  <c r="D235" i="1"/>
  <c r="G235" i="1" s="1"/>
  <c r="F234" i="1"/>
  <c r="E234" i="1"/>
  <c r="D234" i="1"/>
  <c r="F233" i="1"/>
  <c r="F238" i="1" s="1"/>
  <c r="E233" i="1"/>
  <c r="D233" i="1"/>
  <c r="F232" i="1"/>
  <c r="E232" i="1"/>
  <c r="D232" i="1"/>
  <c r="F231" i="1"/>
  <c r="E231" i="1"/>
  <c r="D231" i="1"/>
  <c r="F230" i="1"/>
  <c r="E230" i="1"/>
  <c r="D230" i="1"/>
  <c r="D238" i="1" s="1"/>
  <c r="F227" i="1"/>
  <c r="E227" i="1"/>
  <c r="D227" i="1"/>
  <c r="G227" i="1" s="1"/>
  <c r="F226" i="1"/>
  <c r="E226" i="1"/>
  <c r="D226" i="1"/>
  <c r="G226" i="1" s="1"/>
  <c r="F225" i="1"/>
  <c r="E225" i="1"/>
  <c r="D225" i="1"/>
  <c r="G225" i="1" s="1"/>
  <c r="F224" i="1"/>
  <c r="E224" i="1"/>
  <c r="D224" i="1"/>
  <c r="G224" i="1" s="1"/>
  <c r="F223" i="1"/>
  <c r="E223" i="1"/>
  <c r="D223" i="1"/>
  <c r="G222" i="1"/>
  <c r="F222" i="1"/>
  <c r="E222" i="1"/>
  <c r="D222" i="1"/>
  <c r="F221" i="1"/>
  <c r="E221" i="1"/>
  <c r="D221" i="1"/>
  <c r="G221" i="1" s="1"/>
  <c r="G220" i="1"/>
  <c r="F220" i="1"/>
  <c r="E220" i="1"/>
  <c r="D220" i="1"/>
  <c r="F219" i="1"/>
  <c r="E219" i="1"/>
  <c r="D219" i="1"/>
  <c r="G219" i="1" s="1"/>
  <c r="F216" i="1"/>
  <c r="E216" i="1"/>
  <c r="D216" i="1"/>
  <c r="F215" i="1"/>
  <c r="E215" i="1"/>
  <c r="D215" i="1"/>
  <c r="F212" i="1"/>
  <c r="E212" i="1"/>
  <c r="F211" i="1"/>
  <c r="G211" i="1" s="1"/>
  <c r="E211" i="1"/>
  <c r="D211" i="1"/>
  <c r="F210" i="1"/>
  <c r="E210" i="1"/>
  <c r="D210" i="1"/>
  <c r="F209" i="1"/>
  <c r="E209" i="1"/>
  <c r="D209" i="1"/>
  <c r="D212" i="1" s="1"/>
  <c r="G212" i="1" s="1"/>
  <c r="F205" i="1"/>
  <c r="E205" i="1"/>
  <c r="D205" i="1"/>
  <c r="C205" i="1"/>
  <c r="G205" i="1" s="1"/>
  <c r="B205" i="1"/>
  <c r="F204" i="1"/>
  <c r="E204" i="1"/>
  <c r="D204" i="1"/>
  <c r="C204" i="1"/>
  <c r="G204" i="1" s="1"/>
  <c r="B204" i="1"/>
  <c r="G203" i="1"/>
  <c r="F203" i="1"/>
  <c r="E203" i="1"/>
  <c r="D203" i="1"/>
  <c r="C203" i="1"/>
  <c r="B203" i="1"/>
  <c r="F202" i="1"/>
  <c r="E202" i="1"/>
  <c r="D202" i="1"/>
  <c r="C202" i="1"/>
  <c r="B202" i="1"/>
  <c r="F197" i="1"/>
  <c r="D197" i="1"/>
  <c r="C197" i="1"/>
  <c r="F196" i="1"/>
  <c r="D196" i="1"/>
  <c r="C196" i="1"/>
  <c r="F195" i="1"/>
  <c r="D195" i="1"/>
  <c r="C195" i="1"/>
  <c r="F194" i="1"/>
  <c r="D194" i="1"/>
  <c r="C194" i="1"/>
  <c r="F193" i="1"/>
  <c r="D193" i="1"/>
  <c r="C193" i="1"/>
  <c r="F192" i="1"/>
  <c r="G192" i="1" s="1"/>
  <c r="D192" i="1"/>
  <c r="C192" i="1"/>
  <c r="F191" i="1"/>
  <c r="D191" i="1"/>
  <c r="C191" i="1"/>
  <c r="F190" i="1"/>
  <c r="F198" i="1" s="1"/>
  <c r="D190" i="1"/>
  <c r="D198" i="1" s="1"/>
  <c r="C190" i="1"/>
  <c r="C198" i="1" s="1"/>
  <c r="F186" i="1"/>
  <c r="D186" i="1"/>
  <c r="C186" i="1"/>
  <c r="F185" i="1"/>
  <c r="D185" i="1"/>
  <c r="C185" i="1"/>
  <c r="F182" i="1"/>
  <c r="G182" i="1" s="1"/>
  <c r="E182" i="1"/>
  <c r="D182" i="1"/>
  <c r="C182" i="1"/>
  <c r="B182" i="1"/>
  <c r="F181" i="1"/>
  <c r="E181" i="1"/>
  <c r="D181" i="1"/>
  <c r="C181" i="1"/>
  <c r="B181" i="1"/>
  <c r="F180" i="1"/>
  <c r="E180" i="1"/>
  <c r="D180" i="1"/>
  <c r="C180" i="1"/>
  <c r="B180" i="1"/>
  <c r="F179" i="1"/>
  <c r="G179" i="1" s="1"/>
  <c r="E179" i="1"/>
  <c r="D179" i="1"/>
  <c r="C179" i="1"/>
  <c r="B179" i="1"/>
  <c r="F178" i="1"/>
  <c r="E178" i="1"/>
  <c r="D178" i="1"/>
  <c r="C178" i="1"/>
  <c r="B178" i="1"/>
  <c r="F177" i="1"/>
  <c r="E177" i="1"/>
  <c r="D177" i="1"/>
  <c r="C177" i="1"/>
  <c r="B177" i="1"/>
  <c r="F174" i="1"/>
  <c r="G174" i="1" s="1"/>
  <c r="E174" i="1"/>
  <c r="D174" i="1"/>
  <c r="C174" i="1"/>
  <c r="B174" i="1"/>
  <c r="F173" i="1"/>
  <c r="G173" i="1" s="1"/>
  <c r="E173" i="1"/>
  <c r="D173" i="1"/>
  <c r="C173" i="1"/>
  <c r="B173" i="1"/>
  <c r="G172" i="1"/>
  <c r="F172" i="1"/>
  <c r="D172" i="1"/>
  <c r="C172" i="1"/>
  <c r="F171" i="1"/>
  <c r="E171" i="1"/>
  <c r="D171" i="1"/>
  <c r="C171" i="1"/>
  <c r="B171" i="1"/>
  <c r="F170" i="1"/>
  <c r="E170" i="1"/>
  <c r="D170" i="1"/>
  <c r="C170" i="1"/>
  <c r="B170" i="1"/>
  <c r="F169" i="1"/>
  <c r="E169" i="1"/>
  <c r="D169" i="1"/>
  <c r="C169" i="1"/>
  <c r="G169" i="1" s="1"/>
  <c r="B169" i="1"/>
  <c r="F168" i="1"/>
  <c r="G168" i="1" s="1"/>
  <c r="E168" i="1"/>
  <c r="D168" i="1"/>
  <c r="C168" i="1"/>
  <c r="B168" i="1"/>
  <c r="F163" i="1"/>
  <c r="E163" i="1"/>
  <c r="D163" i="1"/>
  <c r="G163" i="1" s="1"/>
  <c r="F162" i="1"/>
  <c r="E162" i="1"/>
  <c r="D162" i="1"/>
  <c r="F161" i="1"/>
  <c r="E161" i="1"/>
  <c r="D161" i="1"/>
  <c r="G161" i="1" s="1"/>
  <c r="G160" i="1"/>
  <c r="F160" i="1"/>
  <c r="E160" i="1"/>
  <c r="D160" i="1"/>
  <c r="F159" i="1"/>
  <c r="E159" i="1"/>
  <c r="D159" i="1"/>
  <c r="G159" i="1" s="1"/>
  <c r="G158" i="1"/>
  <c r="F158" i="1"/>
  <c r="E158" i="1"/>
  <c r="D158" i="1"/>
  <c r="F157" i="1"/>
  <c r="E157" i="1"/>
  <c r="D157" i="1"/>
  <c r="G157" i="1" s="1"/>
  <c r="G156" i="1"/>
  <c r="F156" i="1"/>
  <c r="E156" i="1"/>
  <c r="D156" i="1"/>
  <c r="F155" i="1"/>
  <c r="E155" i="1"/>
  <c r="D155" i="1"/>
  <c r="F152" i="1"/>
  <c r="G152" i="1" s="1"/>
  <c r="E152" i="1"/>
  <c r="D152" i="1"/>
  <c r="G151" i="1"/>
  <c r="F151" i="1"/>
  <c r="E151" i="1"/>
  <c r="D151" i="1"/>
  <c r="F148" i="1"/>
  <c r="G148" i="1" s="1"/>
  <c r="E148" i="1"/>
  <c r="D148" i="1"/>
  <c r="G147" i="1"/>
  <c r="F147" i="1"/>
  <c r="E147" i="1"/>
  <c r="D147" i="1"/>
  <c r="F146" i="1"/>
  <c r="G146" i="1" s="1"/>
  <c r="E146" i="1"/>
  <c r="D146" i="1"/>
  <c r="F142" i="1"/>
  <c r="G142" i="1" s="1"/>
  <c r="E142" i="1"/>
  <c r="D142" i="1"/>
  <c r="F141" i="1"/>
  <c r="E141" i="1"/>
  <c r="D141" i="1"/>
  <c r="F140" i="1"/>
  <c r="G140" i="1" s="1"/>
  <c r="E140" i="1"/>
  <c r="D140" i="1"/>
  <c r="F139" i="1"/>
  <c r="G139" i="1" s="1"/>
  <c r="E139" i="1"/>
  <c r="D139" i="1"/>
  <c r="F138" i="1"/>
  <c r="G138" i="1" s="1"/>
  <c r="E138" i="1"/>
  <c r="D138" i="1"/>
  <c r="F137" i="1"/>
  <c r="G137" i="1" s="1"/>
  <c r="E137" i="1"/>
  <c r="D137" i="1"/>
  <c r="F136" i="1"/>
  <c r="G136" i="1" s="1"/>
  <c r="E136" i="1"/>
  <c r="D136" i="1"/>
  <c r="F135" i="1"/>
  <c r="G135" i="1" s="1"/>
  <c r="E135" i="1"/>
  <c r="D135" i="1"/>
  <c r="F134" i="1"/>
  <c r="G134" i="1" s="1"/>
  <c r="E134" i="1"/>
  <c r="D134" i="1"/>
  <c r="F133" i="1"/>
  <c r="G133" i="1" s="1"/>
  <c r="E133" i="1"/>
  <c r="D133" i="1"/>
  <c r="F132" i="1"/>
  <c r="G132" i="1" s="1"/>
  <c r="E132" i="1"/>
  <c r="D132" i="1"/>
  <c r="F131" i="1"/>
  <c r="E131" i="1"/>
  <c r="D131" i="1"/>
  <c r="F130" i="1"/>
  <c r="F143" i="1" s="1"/>
  <c r="E130" i="1"/>
  <c r="E143" i="1" s="1"/>
  <c r="D130" i="1"/>
  <c r="D143" i="1" s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17" i="1"/>
  <c r="E117" i="1"/>
  <c r="D117" i="1"/>
  <c r="F116" i="1"/>
  <c r="G116" i="1" s="1"/>
  <c r="E116" i="1"/>
  <c r="D116" i="1"/>
  <c r="F115" i="1"/>
  <c r="G115" i="1" s="1"/>
  <c r="E115" i="1"/>
  <c r="D115" i="1"/>
  <c r="F114" i="1"/>
  <c r="E114" i="1"/>
  <c r="D114" i="1"/>
  <c r="F113" i="1"/>
  <c r="E113" i="1"/>
  <c r="D113" i="1"/>
  <c r="G113" i="1" s="1"/>
  <c r="F112" i="1"/>
  <c r="G112" i="1" s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D118" i="1" s="1"/>
  <c r="G118" i="1" s="1"/>
  <c r="F105" i="1"/>
  <c r="F118" i="1" s="1"/>
  <c r="E105" i="1"/>
  <c r="E118" i="1" s="1"/>
  <c r="D105" i="1"/>
  <c r="F101" i="1"/>
  <c r="F102" i="1" s="1"/>
  <c r="E101" i="1"/>
  <c r="D101" i="1"/>
  <c r="F100" i="1"/>
  <c r="E100" i="1"/>
  <c r="D100" i="1"/>
  <c r="F99" i="1"/>
  <c r="E99" i="1"/>
  <c r="D99" i="1"/>
  <c r="G99" i="1" s="1"/>
  <c r="F98" i="1"/>
  <c r="E98" i="1"/>
  <c r="E102" i="1" s="1"/>
  <c r="D98" i="1"/>
  <c r="G98" i="1" s="1"/>
  <c r="E97" i="1"/>
  <c r="D97" i="1"/>
  <c r="F96" i="1"/>
  <c r="E96" i="1"/>
  <c r="D96" i="1"/>
  <c r="F95" i="1"/>
  <c r="E95" i="1"/>
  <c r="D95" i="1"/>
  <c r="F94" i="1"/>
  <c r="G94" i="1" s="1"/>
  <c r="E94" i="1"/>
  <c r="D94" i="1"/>
  <c r="G93" i="1"/>
  <c r="F93" i="1"/>
  <c r="E93" i="1"/>
  <c r="D93" i="1"/>
  <c r="F90" i="1"/>
  <c r="G90" i="1" s="1"/>
  <c r="E90" i="1"/>
  <c r="D90" i="1"/>
  <c r="D88" i="1"/>
  <c r="F87" i="1"/>
  <c r="E87" i="1"/>
  <c r="D87" i="1"/>
  <c r="F86" i="1"/>
  <c r="E86" i="1"/>
  <c r="D86" i="1"/>
  <c r="G86" i="1" s="1"/>
  <c r="F85" i="1"/>
  <c r="G85" i="1" s="1"/>
  <c r="E85" i="1"/>
  <c r="D85" i="1"/>
  <c r="F84" i="1"/>
  <c r="E84" i="1"/>
  <c r="D84" i="1"/>
  <c r="G84" i="1" s="1"/>
  <c r="F83" i="1"/>
  <c r="G83" i="1" s="1"/>
  <c r="E83" i="1"/>
  <c r="D83" i="1"/>
  <c r="F82" i="1"/>
  <c r="E82" i="1"/>
  <c r="D82" i="1"/>
  <c r="G82" i="1" s="1"/>
  <c r="F81" i="1"/>
  <c r="G81" i="1" s="1"/>
  <c r="E81" i="1"/>
  <c r="D81" i="1"/>
  <c r="F80" i="1"/>
  <c r="F88" i="1" s="1"/>
  <c r="G88" i="1" s="1"/>
  <c r="E80" i="1"/>
  <c r="E88" i="1" s="1"/>
  <c r="D80" i="1"/>
  <c r="G80" i="1" s="1"/>
  <c r="F77" i="1"/>
  <c r="E77" i="1"/>
  <c r="F76" i="1"/>
  <c r="E76" i="1"/>
  <c r="D76" i="1"/>
  <c r="F75" i="1"/>
  <c r="E75" i="1"/>
  <c r="D75" i="1"/>
  <c r="G75" i="1" s="1"/>
  <c r="F74" i="1"/>
  <c r="E74" i="1"/>
  <c r="D74" i="1"/>
  <c r="G74" i="1" s="1"/>
  <c r="F73" i="1"/>
  <c r="E73" i="1"/>
  <c r="D73" i="1"/>
  <c r="G73" i="1" s="1"/>
  <c r="F72" i="1"/>
  <c r="E72" i="1"/>
  <c r="D72" i="1"/>
  <c r="G72" i="1" s="1"/>
  <c r="F71" i="1"/>
  <c r="E71" i="1"/>
  <c r="D71" i="1"/>
  <c r="G71" i="1" s="1"/>
  <c r="F70" i="1"/>
  <c r="E70" i="1"/>
  <c r="D70" i="1"/>
  <c r="G70" i="1" s="1"/>
  <c r="F69" i="1"/>
  <c r="E69" i="1"/>
  <c r="D69" i="1"/>
  <c r="D77" i="1" s="1"/>
  <c r="G77" i="1" s="1"/>
  <c r="F63" i="1"/>
  <c r="E63" i="1"/>
  <c r="D63" i="1"/>
  <c r="G63" i="1" s="1"/>
  <c r="F62" i="1"/>
  <c r="E62" i="1"/>
  <c r="D62" i="1"/>
  <c r="G62" i="1" s="1"/>
  <c r="F61" i="1"/>
  <c r="E61" i="1"/>
  <c r="D61" i="1"/>
  <c r="G61" i="1" s="1"/>
  <c r="F60" i="1"/>
  <c r="E60" i="1"/>
  <c r="D60" i="1"/>
  <c r="G60" i="1" s="1"/>
  <c r="F59" i="1"/>
  <c r="E59" i="1"/>
  <c r="D59" i="1"/>
  <c r="G59" i="1" s="1"/>
  <c r="F58" i="1"/>
  <c r="E58" i="1"/>
  <c r="D58" i="1"/>
  <c r="D64" i="1" s="1"/>
  <c r="F57" i="1"/>
  <c r="E57" i="1"/>
  <c r="D57" i="1"/>
  <c r="F56" i="1"/>
  <c r="E56" i="1"/>
  <c r="D56" i="1"/>
  <c r="G56" i="1" s="1"/>
  <c r="F55" i="1"/>
  <c r="E55" i="1"/>
  <c r="D55" i="1"/>
  <c r="G54" i="1"/>
  <c r="F54" i="1"/>
  <c r="E54" i="1"/>
  <c r="D54" i="1"/>
  <c r="F53" i="1"/>
  <c r="G53" i="1" s="1"/>
  <c r="E53" i="1"/>
  <c r="D53" i="1"/>
  <c r="G52" i="1"/>
  <c r="F52" i="1"/>
  <c r="E52" i="1"/>
  <c r="D52" i="1"/>
  <c r="F51" i="1"/>
  <c r="G51" i="1" s="1"/>
  <c r="E51" i="1"/>
  <c r="D51" i="1"/>
  <c r="G50" i="1"/>
  <c r="F50" i="1"/>
  <c r="E50" i="1"/>
  <c r="D50" i="1"/>
  <c r="F49" i="1"/>
  <c r="G49" i="1" s="1"/>
  <c r="E49" i="1"/>
  <c r="D49" i="1"/>
  <c r="G48" i="1"/>
  <c r="F48" i="1"/>
  <c r="E48" i="1"/>
  <c r="D48" i="1"/>
  <c r="F47" i="1"/>
  <c r="G47" i="1" s="1"/>
  <c r="E47" i="1"/>
  <c r="D47" i="1"/>
  <c r="G46" i="1"/>
  <c r="F46" i="1"/>
  <c r="E46" i="1"/>
  <c r="D46" i="1"/>
  <c r="F45" i="1"/>
  <c r="G45" i="1" s="1"/>
  <c r="E45" i="1"/>
  <c r="D45" i="1"/>
  <c r="G44" i="1"/>
  <c r="F44" i="1"/>
  <c r="E44" i="1"/>
  <c r="D44" i="1"/>
  <c r="F43" i="1"/>
  <c r="G43" i="1" s="1"/>
  <c r="E43" i="1"/>
  <c r="D43" i="1"/>
  <c r="G42" i="1"/>
  <c r="F42" i="1"/>
  <c r="E42" i="1"/>
  <c r="D42" i="1"/>
  <c r="F41" i="1"/>
  <c r="G41" i="1" s="1"/>
  <c r="E41" i="1"/>
  <c r="D41" i="1"/>
  <c r="G40" i="1"/>
  <c r="F40" i="1"/>
  <c r="E40" i="1"/>
  <c r="D40" i="1"/>
  <c r="F39" i="1"/>
  <c r="G39" i="1" s="1"/>
  <c r="E39" i="1"/>
  <c r="D39" i="1"/>
  <c r="G38" i="1"/>
  <c r="F38" i="1"/>
  <c r="E38" i="1"/>
  <c r="D38" i="1"/>
  <c r="F37" i="1"/>
  <c r="G37" i="1" s="1"/>
  <c r="E37" i="1"/>
  <c r="D37" i="1"/>
  <c r="G36" i="1"/>
  <c r="F36" i="1"/>
  <c r="E36" i="1"/>
  <c r="D36" i="1"/>
  <c r="F35" i="1"/>
  <c r="G35" i="1" s="1"/>
  <c r="E35" i="1"/>
  <c r="D35" i="1"/>
  <c r="G34" i="1"/>
  <c r="F34" i="1"/>
  <c r="E34" i="1"/>
  <c r="D34" i="1"/>
  <c r="F33" i="1"/>
  <c r="G33" i="1" s="1"/>
  <c r="E33" i="1"/>
  <c r="D33" i="1"/>
  <c r="G32" i="1"/>
  <c r="F32" i="1"/>
  <c r="E32" i="1"/>
  <c r="D32" i="1"/>
  <c r="F31" i="1"/>
  <c r="G31" i="1" s="1"/>
  <c r="E31" i="1"/>
  <c r="D31" i="1"/>
  <c r="G30" i="1"/>
  <c r="F30" i="1"/>
  <c r="E30" i="1"/>
  <c r="D30" i="1"/>
  <c r="F29" i="1"/>
  <c r="G29" i="1" s="1"/>
  <c r="E29" i="1"/>
  <c r="D29" i="1"/>
  <c r="F28" i="1"/>
  <c r="E28" i="1"/>
  <c r="D28" i="1"/>
  <c r="F27" i="1"/>
  <c r="G27" i="1" s="1"/>
  <c r="E27" i="1"/>
  <c r="D27" i="1"/>
  <c r="F26" i="1"/>
  <c r="E26" i="1"/>
  <c r="D26" i="1"/>
  <c r="G26" i="1" s="1"/>
  <c r="F25" i="1"/>
  <c r="G25" i="1" s="1"/>
  <c r="E25" i="1"/>
  <c r="D25" i="1"/>
  <c r="F24" i="1"/>
  <c r="E24" i="1"/>
  <c r="D24" i="1"/>
  <c r="G24" i="1" s="1"/>
  <c r="F23" i="1"/>
  <c r="F64" i="1" s="1"/>
  <c r="F65" i="1" s="1"/>
  <c r="E23" i="1"/>
  <c r="E64" i="1" s="1"/>
  <c r="E65" i="1" s="1"/>
  <c r="D23" i="1"/>
  <c r="F20" i="1"/>
  <c r="E20" i="1"/>
  <c r="D20" i="1"/>
  <c r="G20" i="1" s="1"/>
  <c r="F19" i="1"/>
  <c r="E19" i="1"/>
  <c r="F18" i="1"/>
  <c r="E18" i="1"/>
  <c r="D18" i="1"/>
  <c r="F17" i="1"/>
  <c r="E17" i="1"/>
  <c r="D17" i="1"/>
  <c r="G17" i="1" s="1"/>
  <c r="G16" i="1"/>
  <c r="F16" i="1"/>
  <c r="E16" i="1"/>
  <c r="D16" i="1"/>
  <c r="F15" i="1"/>
  <c r="E15" i="1"/>
  <c r="D15" i="1"/>
  <c r="G15" i="1" s="1"/>
  <c r="G14" i="1"/>
  <c r="F14" i="1"/>
  <c r="E14" i="1"/>
  <c r="D14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F9" i="1"/>
  <c r="E9" i="1"/>
  <c r="D9" i="1"/>
  <c r="G9" i="1" s="1"/>
  <c r="G8" i="1"/>
  <c r="F8" i="1"/>
  <c r="E8" i="1"/>
  <c r="D8" i="1"/>
  <c r="F7" i="1"/>
  <c r="E7" i="1"/>
  <c r="D7" i="1"/>
  <c r="G7" i="1" s="1"/>
  <c r="G6" i="1"/>
  <c r="F6" i="1"/>
  <c r="E6" i="1"/>
  <c r="D6" i="1"/>
  <c r="D19" i="1" s="1"/>
  <c r="G19" i="1" s="1"/>
  <c r="G198" i="1" l="1"/>
  <c r="G238" i="1"/>
  <c r="G143" i="1"/>
  <c r="D65" i="1"/>
  <c r="G65" i="1" s="1"/>
  <c r="G64" i="1"/>
  <c r="G242" i="1"/>
  <c r="F97" i="1"/>
  <c r="G97" i="1" s="1"/>
  <c r="G101" i="1"/>
  <c r="G58" i="1"/>
  <c r="G69" i="1"/>
  <c r="D102" i="1"/>
  <c r="G102" i="1" s="1"/>
  <c r="G130" i="1"/>
  <c r="G190" i="1"/>
  <c r="G230" i="1"/>
  <c r="G23" i="1"/>
</calcChain>
</file>

<file path=xl/sharedStrings.xml><?xml version="1.0" encoding="utf-8"?>
<sst xmlns="http://schemas.openxmlformats.org/spreadsheetml/2006/main" count="294" uniqueCount="190">
  <si>
    <t xml:space="preserve">                     MISSOULA PUBLIC LIBRARY FY 2023</t>
  </si>
  <si>
    <t>STATISTICS REPORT FOR THE MONTH OF</t>
  </si>
  <si>
    <t>JULY</t>
  </si>
  <si>
    <t>2022</t>
  </si>
  <si>
    <t>Current</t>
  </si>
  <si>
    <t xml:space="preserve">Year </t>
  </si>
  <si>
    <t>Same Month</t>
  </si>
  <si>
    <t>% of FY 2022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</si>
  <si>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</si>
  <si>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</si>
  <si>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</si>
  <si>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</si>
  <si>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</si>
  <si>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</si>
  <si>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</si>
  <si>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</si>
  <si>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</si>
  <si>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</si>
  <si>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</si>
  <si>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</si>
  <si>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</si>
  <si>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</si>
  <si>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</si>
  <si>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</si>
  <si>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</si>
  <si>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</si>
  <si>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</si>
  <si>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</si>
  <si>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</si>
  <si>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</si>
  <si>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</si>
  <si>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</si>
  <si>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 - discontinued 7/1/22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</si>
  <si>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</si>
  <si>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</si>
  <si>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</si>
  <si>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</si>
  <si>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</si>
  <si>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</si>
  <si>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</si>
  <si>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</si>
  <si>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 - discontinued 7/1/22</t>
  </si>
  <si>
    <t>General OneFile - discontinued 7/1/22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</si>
  <si>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</si>
  <si>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</si>
  <si>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</si>
  <si>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</si>
  <si>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</si>
  <si>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</si>
  <si>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- discontinued 7/1/22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</si>
  <si>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</si>
  <si>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</si>
  <si>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</si>
  <si>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</si>
  <si>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</si>
  <si>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</si>
  <si>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</si>
  <si>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</si>
  <si>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</si>
  <si>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</si>
  <si>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</si>
  <si>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>NY Times (in-house and remote access)</t>
  </si>
  <si>
    <t xml:space="preserve">Readers Guide to Periodical Lit Retro </t>
  </si>
  <si>
    <t>Gale in Context: Middle School - discontinued 7/1/22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</si>
  <si>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</si>
  <si>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</si>
  <si>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</si>
  <si>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</si>
  <si>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</si>
  <si>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</si>
  <si>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</si>
  <si>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</si>
  <si>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</si>
  <si>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</si>
  <si>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</si>
  <si>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</si>
  <si>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</si>
  <si>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</si>
  <si>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</si>
  <si>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</si>
  <si>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</si>
  <si>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</si>
  <si>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</si>
  <si>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</si>
  <si>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</si>
  <si>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</si>
  <si>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</si>
  <si>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</si>
  <si>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</si>
  <si>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</si>
  <si>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</si>
  <si>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</si>
  <si>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</si>
  <si>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</si>
  <si>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</si>
  <si>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</si>
  <si>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</si>
  <si>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</si>
  <si>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</si>
  <si>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</si>
  <si>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</si>
  <si>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</si>
  <si>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</si>
  <si>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</si>
  <si>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</si>
  <si>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</si>
  <si>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% of fy 2022 month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</si>
  <si>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</si>
  <si>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</si>
  <si>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</si>
  <si>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</si>
  <si>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</si>
  <si>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</si>
  <si>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</si>
  <si>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</si>
  <si>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</si>
  <si>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</si>
  <si>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</si>
  <si>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</si>
  <si>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</si>
  <si>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</si>
  <si>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</si>
  <si>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</si>
  <si>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</si>
  <si>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</si>
  <si>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</si>
  <si>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</si>
  <si>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</si>
  <si>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</si>
  <si>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</si>
  <si>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</si>
  <si>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</si>
  <si>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</si>
  <si>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</si>
  <si>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</si>
  <si>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</si>
  <si>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</si>
  <si>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</si>
  <si>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</si>
  <si>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</si>
  <si>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</si>
  <si>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</si>
  <si>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</si>
  <si>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</si>
  <si>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</si>
  <si>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</si>
  <si>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</si>
  <si>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</si>
  <si>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</si>
  <si>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Belfast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</si>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</sst>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6" fillId="0" borderId="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</sheetNames>
    <sheetDataSet>
      <sheetData sheetId="0"/>
      <sheetData sheetId="1"/>
      <sheetData sheetId="2">
        <row r="3">
          <cell r="I3">
            <v>38145</v>
          </cell>
        </row>
        <row r="4">
          <cell r="I4">
            <v>479</v>
          </cell>
        </row>
        <row r="5">
          <cell r="I5">
            <v>114</v>
          </cell>
        </row>
        <row r="6">
          <cell r="I6">
            <v>264</v>
          </cell>
        </row>
        <row r="7">
          <cell r="I7">
            <v>75</v>
          </cell>
        </row>
        <row r="8">
          <cell r="I8">
            <v>488</v>
          </cell>
        </row>
        <row r="9">
          <cell r="I9">
            <v>322</v>
          </cell>
        </row>
        <row r="10">
          <cell r="I10">
            <v>0</v>
          </cell>
        </row>
        <row r="11">
          <cell r="I11">
            <v>1250</v>
          </cell>
        </row>
        <row r="12">
          <cell r="I12">
            <v>10214</v>
          </cell>
        </row>
        <row r="13">
          <cell r="I13">
            <v>6911</v>
          </cell>
        </row>
        <row r="14">
          <cell r="I14">
            <v>586</v>
          </cell>
        </row>
        <row r="15">
          <cell r="I15">
            <v>0</v>
          </cell>
        </row>
        <row r="17">
          <cell r="I17">
            <v>18</v>
          </cell>
        </row>
        <row r="21">
          <cell r="I21">
            <v>4600</v>
          </cell>
        </row>
        <row r="22">
          <cell r="I22">
            <v>0</v>
          </cell>
        </row>
        <row r="23">
          <cell r="I23">
            <v>0</v>
          </cell>
        </row>
        <row r="24">
          <cell r="I24">
            <v>0</v>
          </cell>
        </row>
        <row r="25">
          <cell r="I25">
            <v>0</v>
          </cell>
        </row>
        <row r="26">
          <cell r="I26">
            <v>0</v>
          </cell>
        </row>
        <row r="27">
          <cell r="I27">
            <v>52</v>
          </cell>
        </row>
        <row r="28">
          <cell r="I28">
            <v>12</v>
          </cell>
        </row>
        <row r="29">
          <cell r="I29">
            <v>0</v>
          </cell>
        </row>
        <row r="30">
          <cell r="I30">
            <v>0</v>
          </cell>
        </row>
        <row r="32">
          <cell r="I32">
            <v>40</v>
          </cell>
        </row>
        <row r="33">
          <cell r="I33">
            <v>0</v>
          </cell>
        </row>
        <row r="34">
          <cell r="I34">
            <v>0</v>
          </cell>
        </row>
        <row r="35">
          <cell r="I35">
            <v>0</v>
          </cell>
        </row>
        <row r="36">
          <cell r="I36">
            <v>0</v>
          </cell>
        </row>
        <row r="37">
          <cell r="I37">
            <v>0</v>
          </cell>
        </row>
        <row r="38">
          <cell r="I38">
            <v>0</v>
          </cell>
        </row>
        <row r="39">
          <cell r="I39">
            <v>0</v>
          </cell>
        </row>
        <row r="41">
          <cell r="I41">
            <v>2</v>
          </cell>
        </row>
        <row r="42">
          <cell r="I42">
            <v>0</v>
          </cell>
        </row>
        <row r="43">
          <cell r="I43">
            <v>866</v>
          </cell>
        </row>
        <row r="44">
          <cell r="I44">
            <v>56</v>
          </cell>
        </row>
        <row r="45">
          <cell r="I45">
            <v>30</v>
          </cell>
        </row>
        <row r="46">
          <cell r="I46">
            <v>0</v>
          </cell>
        </row>
        <row r="47">
          <cell r="I47">
            <v>0</v>
          </cell>
        </row>
        <row r="48">
          <cell r="I48">
            <v>0</v>
          </cell>
        </row>
        <row r="50">
          <cell r="I50">
            <v>0</v>
          </cell>
        </row>
        <row r="51">
          <cell r="I51">
            <v>1</v>
          </cell>
        </row>
        <row r="52">
          <cell r="I52">
            <v>0</v>
          </cell>
        </row>
        <row r="53">
          <cell r="I53">
            <v>61</v>
          </cell>
        </row>
        <row r="54">
          <cell r="I54">
            <v>286</v>
          </cell>
        </row>
        <row r="56">
          <cell r="I56">
            <v>0</v>
          </cell>
        </row>
        <row r="57">
          <cell r="I57">
            <v>0</v>
          </cell>
        </row>
        <row r="62">
          <cell r="I62">
            <v>1670</v>
          </cell>
        </row>
        <row r="63">
          <cell r="I63">
            <v>61</v>
          </cell>
        </row>
        <row r="64">
          <cell r="I64">
            <v>45</v>
          </cell>
        </row>
        <row r="65">
          <cell r="I65">
            <v>77</v>
          </cell>
        </row>
        <row r="71">
          <cell r="I71">
            <v>5333</v>
          </cell>
        </row>
        <row r="72">
          <cell r="I72">
            <v>260</v>
          </cell>
        </row>
        <row r="73">
          <cell r="I73">
            <v>137</v>
          </cell>
        </row>
        <row r="74">
          <cell r="I74">
            <v>208</v>
          </cell>
        </row>
        <row r="75">
          <cell r="I75">
            <v>18</v>
          </cell>
        </row>
        <row r="76">
          <cell r="I76">
            <v>442</v>
          </cell>
        </row>
        <row r="77">
          <cell r="I77">
            <v>116</v>
          </cell>
        </row>
        <row r="78">
          <cell r="I78">
            <v>0</v>
          </cell>
        </row>
        <row r="80">
          <cell r="I80">
            <v>7230</v>
          </cell>
        </row>
        <row r="81">
          <cell r="I81">
            <v>84</v>
          </cell>
        </row>
        <row r="82">
          <cell r="I82">
            <v>45</v>
          </cell>
        </row>
        <row r="83">
          <cell r="I83">
            <v>156</v>
          </cell>
        </row>
        <row r="84">
          <cell r="I84">
            <v>106</v>
          </cell>
        </row>
        <row r="85">
          <cell r="I85">
            <v>91</v>
          </cell>
        </row>
        <row r="86">
          <cell r="I86">
            <v>139</v>
          </cell>
        </row>
        <row r="87">
          <cell r="I87">
            <v>0</v>
          </cell>
        </row>
        <row r="88">
          <cell r="I88">
            <v>9159</v>
          </cell>
        </row>
        <row r="91">
          <cell r="I91">
            <v>17</v>
          </cell>
        </row>
        <row r="92">
          <cell r="I92">
            <v>54</v>
          </cell>
        </row>
        <row r="93">
          <cell r="I93">
            <v>0</v>
          </cell>
        </row>
        <row r="94">
          <cell r="I94">
            <v>1</v>
          </cell>
        </row>
        <row r="96">
          <cell r="I96">
            <v>35</v>
          </cell>
        </row>
        <row r="97">
          <cell r="I97">
            <v>3</v>
          </cell>
        </row>
        <row r="98">
          <cell r="I98">
            <v>1</v>
          </cell>
        </row>
        <row r="101">
          <cell r="I101">
            <v>963</v>
          </cell>
        </row>
        <row r="102">
          <cell r="I102">
            <v>594</v>
          </cell>
        </row>
        <row r="103">
          <cell r="I103">
            <v>0</v>
          </cell>
        </row>
        <row r="104">
          <cell r="I104">
            <v>9</v>
          </cell>
        </row>
        <row r="105">
          <cell r="I105">
            <v>0</v>
          </cell>
        </row>
        <row r="106">
          <cell r="I106">
            <v>88512</v>
          </cell>
        </row>
        <row r="107">
          <cell r="I107">
            <v>4</v>
          </cell>
        </row>
        <row r="108">
          <cell r="I108">
            <v>0</v>
          </cell>
        </row>
        <row r="109">
          <cell r="I109">
            <v>21</v>
          </cell>
        </row>
        <row r="110">
          <cell r="I110">
            <v>0</v>
          </cell>
        </row>
        <row r="111">
          <cell r="I111">
            <v>23</v>
          </cell>
        </row>
        <row r="112">
          <cell r="I112">
            <v>17</v>
          </cell>
        </row>
        <row r="113">
          <cell r="I113">
            <v>0</v>
          </cell>
        </row>
        <row r="117">
          <cell r="I117">
            <v>13609</v>
          </cell>
        </row>
        <row r="118">
          <cell r="I118">
            <v>14642</v>
          </cell>
        </row>
        <row r="119">
          <cell r="I119">
            <v>1328</v>
          </cell>
        </row>
        <row r="120">
          <cell r="I120">
            <v>34204</v>
          </cell>
        </row>
        <row r="121">
          <cell r="I121">
            <v>218</v>
          </cell>
        </row>
        <row r="122">
          <cell r="I122">
            <v>617</v>
          </cell>
        </row>
        <row r="125">
          <cell r="I125">
            <v>16</v>
          </cell>
        </row>
        <row r="126">
          <cell r="I126">
            <v>0</v>
          </cell>
        </row>
        <row r="127">
          <cell r="I127">
            <v>8568</v>
          </cell>
        </row>
        <row r="128">
          <cell r="I128">
            <v>849</v>
          </cell>
        </row>
        <row r="129">
          <cell r="I129">
            <v>66</v>
          </cell>
        </row>
        <row r="130">
          <cell r="I130">
            <v>46</v>
          </cell>
        </row>
        <row r="131">
          <cell r="I131">
            <v>31</v>
          </cell>
        </row>
        <row r="132">
          <cell r="I132">
            <v>5</v>
          </cell>
        </row>
        <row r="133">
          <cell r="I133">
            <v>55</v>
          </cell>
        </row>
        <row r="134">
          <cell r="I134">
            <v>30</v>
          </cell>
        </row>
        <row r="135">
          <cell r="I135">
            <v>101</v>
          </cell>
        </row>
        <row r="136">
          <cell r="I136">
            <v>0</v>
          </cell>
        </row>
        <row r="137">
          <cell r="I137">
            <v>0</v>
          </cell>
        </row>
        <row r="141">
          <cell r="I141">
            <v>4</v>
          </cell>
        </row>
        <row r="142">
          <cell r="I142">
            <v>65</v>
          </cell>
        </row>
        <row r="143">
          <cell r="I143">
            <v>75</v>
          </cell>
        </row>
        <row r="146">
          <cell r="I146">
            <v>48</v>
          </cell>
        </row>
        <row r="147">
          <cell r="I147">
            <v>95</v>
          </cell>
        </row>
        <row r="150">
          <cell r="I150">
            <v>28019</v>
          </cell>
        </row>
        <row r="151">
          <cell r="I151">
            <v>160</v>
          </cell>
        </row>
        <row r="152">
          <cell r="I152">
            <v>320</v>
          </cell>
        </row>
        <row r="153">
          <cell r="I153">
            <v>480</v>
          </cell>
        </row>
        <row r="154">
          <cell r="I154">
            <v>46</v>
          </cell>
        </row>
        <row r="155">
          <cell r="I155">
            <v>217</v>
          </cell>
        </row>
        <row r="156">
          <cell r="I156">
            <v>233</v>
          </cell>
        </row>
        <row r="157">
          <cell r="I157">
            <v>0</v>
          </cell>
        </row>
        <row r="163">
          <cell r="I163">
            <v>105</v>
          </cell>
        </row>
        <row r="165">
          <cell r="I165">
            <v>210</v>
          </cell>
        </row>
        <row r="167">
          <cell r="I167">
            <v>133</v>
          </cell>
        </row>
        <row r="168">
          <cell r="I168">
            <v>0</v>
          </cell>
        </row>
        <row r="170">
          <cell r="H170">
            <v>0</v>
          </cell>
        </row>
        <row r="172">
          <cell r="I172">
            <v>297</v>
          </cell>
        </row>
        <row r="174">
          <cell r="I174">
            <v>0</v>
          </cell>
        </row>
        <row r="180">
          <cell r="I180">
            <v>0</v>
          </cell>
        </row>
        <row r="183">
          <cell r="I183">
            <v>249</v>
          </cell>
        </row>
        <row r="186">
          <cell r="I186">
            <v>0</v>
          </cell>
        </row>
        <row r="189">
          <cell r="I189">
            <v>25</v>
          </cell>
        </row>
        <row r="192">
          <cell r="I192">
            <v>14</v>
          </cell>
        </row>
        <row r="194">
          <cell r="I194">
            <v>14</v>
          </cell>
        </row>
        <row r="195">
          <cell r="I195">
            <v>0</v>
          </cell>
        </row>
        <row r="196">
          <cell r="I196">
            <v>6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6</v>
          </cell>
        </row>
        <row r="200">
          <cell r="I200">
            <v>8</v>
          </cell>
        </row>
        <row r="201">
          <cell r="I201">
            <v>0</v>
          </cell>
        </row>
        <row r="204">
          <cell r="I204">
            <v>0</v>
          </cell>
        </row>
        <row r="206">
          <cell r="I206">
            <v>0</v>
          </cell>
        </row>
        <row r="208">
          <cell r="I208">
            <v>109</v>
          </cell>
        </row>
        <row r="209">
          <cell r="I209">
            <v>15</v>
          </cell>
        </row>
        <row r="210">
          <cell r="I210">
            <v>0</v>
          </cell>
        </row>
        <row r="221">
          <cell r="I221">
            <v>436</v>
          </cell>
        </row>
        <row r="224">
          <cell r="I224">
            <v>0</v>
          </cell>
        </row>
        <row r="225">
          <cell r="I225">
            <v>0</v>
          </cell>
        </row>
        <row r="226">
          <cell r="I226">
            <v>196</v>
          </cell>
        </row>
        <row r="229">
          <cell r="I229">
            <v>53</v>
          </cell>
        </row>
        <row r="230">
          <cell r="I230">
            <v>165</v>
          </cell>
        </row>
        <row r="233">
          <cell r="I233">
            <v>416</v>
          </cell>
        </row>
        <row r="234">
          <cell r="I234">
            <v>263</v>
          </cell>
        </row>
        <row r="235">
          <cell r="I235">
            <v>755</v>
          </cell>
        </row>
        <row r="236">
          <cell r="I236">
            <v>161</v>
          </cell>
        </row>
        <row r="237">
          <cell r="I237">
            <v>0</v>
          </cell>
        </row>
        <row r="238">
          <cell r="I238">
            <v>95</v>
          </cell>
        </row>
        <row r="239">
          <cell r="I239">
            <v>200</v>
          </cell>
        </row>
        <row r="240">
          <cell r="C240">
            <v>0</v>
          </cell>
        </row>
        <row r="241">
          <cell r="I241">
            <v>908</v>
          </cell>
        </row>
        <row r="244">
          <cell r="I244">
            <v>604</v>
          </cell>
        </row>
        <row r="245">
          <cell r="I245">
            <v>0</v>
          </cell>
        </row>
        <row r="246">
          <cell r="I246">
            <v>1</v>
          </cell>
        </row>
        <row r="247">
          <cell r="I247">
            <v>5</v>
          </cell>
        </row>
        <row r="248">
          <cell r="I248">
            <v>1</v>
          </cell>
        </row>
        <row r="249">
          <cell r="I249">
            <v>9</v>
          </cell>
        </row>
        <row r="250">
          <cell r="I250">
            <v>6</v>
          </cell>
        </row>
        <row r="251">
          <cell r="I251">
            <v>0</v>
          </cell>
        </row>
        <row r="257">
          <cell r="I257">
            <v>1065.33</v>
          </cell>
        </row>
        <row r="258">
          <cell r="I258">
            <v>838.49</v>
          </cell>
        </row>
        <row r="259">
          <cell r="I259">
            <v>27</v>
          </cell>
        </row>
        <row r="260">
          <cell r="I260">
            <v>0</v>
          </cell>
        </row>
        <row r="261">
          <cell r="H261">
            <v>0</v>
          </cell>
        </row>
        <row r="262">
          <cell r="I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I265">
            <v>3150</v>
          </cell>
        </row>
        <row r="266">
          <cell r="H266">
            <v>0</v>
          </cell>
        </row>
        <row r="267">
          <cell r="I267">
            <v>0</v>
          </cell>
        </row>
        <row r="270">
          <cell r="I270">
            <v>4366</v>
          </cell>
        </row>
        <row r="271">
          <cell r="I271">
            <v>0</v>
          </cell>
        </row>
      </sheetData>
      <sheetData sheetId="3">
        <row r="3">
          <cell r="BW3">
            <v>45893</v>
          </cell>
          <cell r="CI3">
            <v>38145</v>
          </cell>
        </row>
        <row r="4">
          <cell r="BW4">
            <v>542</v>
          </cell>
          <cell r="CI4">
            <v>479</v>
          </cell>
        </row>
        <row r="5">
          <cell r="BW5">
            <v>215</v>
          </cell>
          <cell r="CI5">
            <v>114</v>
          </cell>
        </row>
        <row r="6">
          <cell r="BW6">
            <v>309</v>
          </cell>
          <cell r="CI6">
            <v>264</v>
          </cell>
        </row>
        <row r="7">
          <cell r="BW7">
            <v>29</v>
          </cell>
          <cell r="CI7">
            <v>75</v>
          </cell>
        </row>
        <row r="8">
          <cell r="BW8">
            <v>496</v>
          </cell>
          <cell r="CI8">
            <v>488</v>
          </cell>
        </row>
        <row r="9">
          <cell r="BW9">
            <v>263</v>
          </cell>
          <cell r="CI9">
            <v>322</v>
          </cell>
        </row>
        <row r="10">
          <cell r="BW10">
            <v>0</v>
          </cell>
          <cell r="CI10">
            <v>0</v>
          </cell>
        </row>
        <row r="11">
          <cell r="BW11">
            <v>1735</v>
          </cell>
          <cell r="CI11">
            <v>1250</v>
          </cell>
        </row>
        <row r="12">
          <cell r="BW12">
            <v>8935</v>
          </cell>
          <cell r="CI12">
            <v>10214</v>
          </cell>
        </row>
        <row r="13">
          <cell r="BW13">
            <v>6420</v>
          </cell>
          <cell r="CI13">
            <v>6911</v>
          </cell>
        </row>
        <row r="14">
          <cell r="BW14">
            <v>384</v>
          </cell>
          <cell r="CI14">
            <v>586</v>
          </cell>
        </row>
        <row r="17">
          <cell r="BW17">
            <v>34</v>
          </cell>
          <cell r="CI17">
            <v>18</v>
          </cell>
        </row>
        <row r="21">
          <cell r="BW21">
            <v>1861</v>
          </cell>
          <cell r="CI21">
            <v>4600</v>
          </cell>
        </row>
        <row r="24">
          <cell r="BW24">
            <v>4</v>
          </cell>
        </row>
        <row r="27">
          <cell r="BW27">
            <v>99</v>
          </cell>
          <cell r="CI27">
            <v>52</v>
          </cell>
        </row>
        <row r="28">
          <cell r="BW28">
            <v>15</v>
          </cell>
          <cell r="CI28">
            <v>12</v>
          </cell>
        </row>
        <row r="32">
          <cell r="BW32">
            <v>78</v>
          </cell>
          <cell r="CI32">
            <v>40</v>
          </cell>
        </row>
        <row r="33">
          <cell r="BW33">
            <v>1</v>
          </cell>
        </row>
        <row r="34">
          <cell r="BW34">
            <v>41</v>
          </cell>
        </row>
        <row r="36">
          <cell r="BW36">
            <v>212</v>
          </cell>
        </row>
        <row r="41">
          <cell r="BW41">
            <v>25</v>
          </cell>
          <cell r="CI41">
            <v>2</v>
          </cell>
        </row>
        <row r="42">
          <cell r="BW42">
            <v>1</v>
          </cell>
        </row>
        <row r="43">
          <cell r="BW43">
            <v>765</v>
          </cell>
          <cell r="CI43">
            <v>866</v>
          </cell>
        </row>
        <row r="44">
          <cell r="BW44">
            <v>52</v>
          </cell>
          <cell r="CI44">
            <v>56</v>
          </cell>
        </row>
        <row r="45">
          <cell r="BW45">
            <v>56</v>
          </cell>
          <cell r="CI45">
            <v>30</v>
          </cell>
        </row>
        <row r="51">
          <cell r="BW51">
            <v>5</v>
          </cell>
          <cell r="CI51">
            <v>1</v>
          </cell>
        </row>
        <row r="53">
          <cell r="BW53">
            <v>161</v>
          </cell>
          <cell r="CI53">
            <v>61</v>
          </cell>
        </row>
        <row r="54">
          <cell r="CI54">
            <v>286</v>
          </cell>
        </row>
        <row r="56">
          <cell r="BW56">
            <v>3</v>
          </cell>
        </row>
        <row r="57">
          <cell r="BW57">
            <v>0</v>
          </cell>
        </row>
        <row r="62">
          <cell r="BW62">
            <v>1105</v>
          </cell>
          <cell r="CI62">
            <v>1670</v>
          </cell>
        </row>
        <row r="63">
          <cell r="BW63">
            <v>24</v>
          </cell>
          <cell r="CI63">
            <v>61</v>
          </cell>
        </row>
        <row r="64">
          <cell r="BW64">
            <v>44</v>
          </cell>
          <cell r="CI64">
            <v>45</v>
          </cell>
        </row>
        <row r="65">
          <cell r="BW65">
            <v>141</v>
          </cell>
          <cell r="CI65">
            <v>77</v>
          </cell>
        </row>
        <row r="71">
          <cell r="BW71">
            <v>4987</v>
          </cell>
          <cell r="CI71">
            <v>5333</v>
          </cell>
        </row>
        <row r="72">
          <cell r="BW72">
            <v>39</v>
          </cell>
          <cell r="CI72">
            <v>260</v>
          </cell>
        </row>
        <row r="73">
          <cell r="BW73">
            <v>162</v>
          </cell>
          <cell r="CI73">
            <v>137</v>
          </cell>
        </row>
        <row r="74">
          <cell r="BW74">
            <v>104</v>
          </cell>
          <cell r="CI74">
            <v>208</v>
          </cell>
        </row>
        <row r="75">
          <cell r="BW75">
            <v>1</v>
          </cell>
          <cell r="CI75">
            <v>18</v>
          </cell>
        </row>
        <row r="76">
          <cell r="BW76">
            <v>33</v>
          </cell>
          <cell r="CI76">
            <v>442</v>
          </cell>
        </row>
        <row r="77">
          <cell r="BW77">
            <v>52</v>
          </cell>
          <cell r="CI77">
            <v>116</v>
          </cell>
        </row>
        <row r="78">
          <cell r="BW78">
            <v>0</v>
          </cell>
          <cell r="CI78">
            <v>0</v>
          </cell>
        </row>
        <row r="80">
          <cell r="BW80">
            <v>5177</v>
          </cell>
          <cell r="CI80">
            <v>7230</v>
          </cell>
        </row>
        <row r="81">
          <cell r="BW81">
            <v>68</v>
          </cell>
          <cell r="CI81">
            <v>84</v>
          </cell>
        </row>
        <row r="82">
          <cell r="BW82">
            <v>50</v>
          </cell>
          <cell r="CI82">
            <v>45</v>
          </cell>
        </row>
        <row r="83">
          <cell r="BW83">
            <v>61</v>
          </cell>
          <cell r="CI83">
            <v>156</v>
          </cell>
        </row>
        <row r="84">
          <cell r="BW84">
            <v>3</v>
          </cell>
          <cell r="CI84">
            <v>106</v>
          </cell>
        </row>
        <row r="85">
          <cell r="BW85">
            <v>83</v>
          </cell>
          <cell r="CI85">
            <v>91</v>
          </cell>
        </row>
        <row r="86">
          <cell r="BW86">
            <v>21</v>
          </cell>
          <cell r="CI86">
            <v>139</v>
          </cell>
        </row>
        <row r="87">
          <cell r="BW87">
            <v>0</v>
          </cell>
          <cell r="CI87">
            <v>0</v>
          </cell>
        </row>
        <row r="88">
          <cell r="BW88">
            <v>9513</v>
          </cell>
          <cell r="CI88">
            <v>9159</v>
          </cell>
        </row>
        <row r="91">
          <cell r="BW91">
            <v>14</v>
          </cell>
          <cell r="CI91">
            <v>17</v>
          </cell>
        </row>
        <row r="92">
          <cell r="BW92">
            <v>29</v>
          </cell>
          <cell r="CI92">
            <v>54</v>
          </cell>
        </row>
        <row r="94">
          <cell r="BW94">
            <v>0</v>
          </cell>
          <cell r="CI94">
            <v>1</v>
          </cell>
        </row>
        <row r="95">
          <cell r="BW95">
            <v>19</v>
          </cell>
          <cell r="CI95">
            <v>11</v>
          </cell>
        </row>
        <row r="96">
          <cell r="BW96">
            <v>42</v>
          </cell>
          <cell r="CI96">
            <v>35</v>
          </cell>
        </row>
        <row r="97">
          <cell r="CI97">
            <v>3</v>
          </cell>
        </row>
        <row r="98">
          <cell r="BW98">
            <v>1</v>
          </cell>
          <cell r="CI98">
            <v>1</v>
          </cell>
        </row>
        <row r="101">
          <cell r="CI101">
            <v>963</v>
          </cell>
        </row>
        <row r="102">
          <cell r="CI102">
            <v>594</v>
          </cell>
        </row>
        <row r="104">
          <cell r="CI104">
            <v>9</v>
          </cell>
        </row>
        <row r="106">
          <cell r="CI106">
            <v>88512</v>
          </cell>
        </row>
        <row r="107">
          <cell r="CI107">
            <v>4</v>
          </cell>
        </row>
        <row r="108">
          <cell r="BW108">
            <v>1</v>
          </cell>
          <cell r="CI108">
            <v>0</v>
          </cell>
        </row>
        <row r="109">
          <cell r="BW109">
            <v>11</v>
          </cell>
          <cell r="CI109">
            <v>21</v>
          </cell>
        </row>
        <row r="110">
          <cell r="BW110">
            <v>0</v>
          </cell>
          <cell r="CI110">
            <v>0</v>
          </cell>
        </row>
        <row r="111">
          <cell r="BW111">
            <v>10</v>
          </cell>
          <cell r="CI111">
            <v>23</v>
          </cell>
        </row>
        <row r="112">
          <cell r="BW112">
            <v>23</v>
          </cell>
          <cell r="CI112">
            <v>17</v>
          </cell>
        </row>
        <row r="117">
          <cell r="CI117">
            <v>13609</v>
          </cell>
        </row>
        <row r="118">
          <cell r="CI118">
            <v>14642</v>
          </cell>
        </row>
        <row r="119">
          <cell r="CI119">
            <v>1328</v>
          </cell>
        </row>
        <row r="120">
          <cell r="CI120">
            <v>34204</v>
          </cell>
        </row>
        <row r="121">
          <cell r="CI121">
            <v>218</v>
          </cell>
        </row>
        <row r="122">
          <cell r="CI122">
            <v>617</v>
          </cell>
        </row>
        <row r="125">
          <cell r="BW125">
            <v>552</v>
          </cell>
          <cell r="CI125">
            <v>16</v>
          </cell>
        </row>
        <row r="127">
          <cell r="BW127">
            <v>8881</v>
          </cell>
          <cell r="CI127">
            <v>8568</v>
          </cell>
        </row>
        <row r="128">
          <cell r="BW128">
            <v>1388</v>
          </cell>
          <cell r="CI128">
            <v>849</v>
          </cell>
        </row>
        <row r="129">
          <cell r="BW129">
            <v>32</v>
          </cell>
          <cell r="CI129">
            <v>66</v>
          </cell>
        </row>
        <row r="130">
          <cell r="BW130">
            <v>6</v>
          </cell>
          <cell r="CI130">
            <v>46</v>
          </cell>
        </row>
        <row r="131">
          <cell r="BW131">
            <v>26</v>
          </cell>
          <cell r="CI131">
            <v>31</v>
          </cell>
        </row>
        <row r="132">
          <cell r="BW132">
            <v>4</v>
          </cell>
          <cell r="CI132">
            <v>5</v>
          </cell>
        </row>
        <row r="133">
          <cell r="BW133">
            <v>33</v>
          </cell>
          <cell r="CI133">
            <v>55</v>
          </cell>
        </row>
        <row r="134">
          <cell r="BW134">
            <v>29</v>
          </cell>
          <cell r="CI134">
            <v>30</v>
          </cell>
        </row>
        <row r="135">
          <cell r="BW135">
            <v>120</v>
          </cell>
          <cell r="CI135">
            <v>101</v>
          </cell>
        </row>
        <row r="137">
          <cell r="BW137">
            <v>34</v>
          </cell>
        </row>
        <row r="141">
          <cell r="BW141">
            <v>6</v>
          </cell>
          <cell r="CI141">
            <v>4</v>
          </cell>
        </row>
        <row r="142">
          <cell r="BW142">
            <v>68</v>
          </cell>
          <cell r="CI142">
            <v>65</v>
          </cell>
        </row>
        <row r="143">
          <cell r="BW143">
            <v>88</v>
          </cell>
          <cell r="CI143">
            <v>75</v>
          </cell>
        </row>
        <row r="146">
          <cell r="BW146">
            <v>105</v>
          </cell>
          <cell r="CI146">
            <v>48</v>
          </cell>
        </row>
        <row r="147">
          <cell r="BW147">
            <v>100</v>
          </cell>
          <cell r="CI147">
            <v>95</v>
          </cell>
        </row>
        <row r="150">
          <cell r="CI150">
            <v>28019</v>
          </cell>
        </row>
        <row r="151">
          <cell r="BW151">
            <v>62</v>
          </cell>
          <cell r="CI151">
            <v>160</v>
          </cell>
        </row>
        <row r="152">
          <cell r="BW152">
            <v>113</v>
          </cell>
          <cell r="CI152">
            <v>320</v>
          </cell>
        </row>
        <row r="153">
          <cell r="BW153">
            <v>331</v>
          </cell>
          <cell r="CI153">
            <v>480</v>
          </cell>
        </row>
        <row r="154">
          <cell r="BW154">
            <v>21</v>
          </cell>
          <cell r="CI154">
            <v>46</v>
          </cell>
        </row>
        <row r="155">
          <cell r="BW155">
            <v>247</v>
          </cell>
          <cell r="CI155">
            <v>217</v>
          </cell>
        </row>
        <row r="156">
          <cell r="BW156">
            <v>217</v>
          </cell>
          <cell r="CI156">
            <v>233</v>
          </cell>
        </row>
        <row r="162">
          <cell r="BW162">
            <v>5</v>
          </cell>
          <cell r="CI162">
            <v>9</v>
          </cell>
        </row>
        <row r="163">
          <cell r="BW163">
            <v>153</v>
          </cell>
          <cell r="CI163">
            <v>105</v>
          </cell>
        </row>
        <row r="164">
          <cell r="BW164">
            <v>5</v>
          </cell>
          <cell r="CI164">
            <v>11</v>
          </cell>
        </row>
        <row r="165">
          <cell r="BW165">
            <v>166</v>
          </cell>
          <cell r="CI165">
            <v>210</v>
          </cell>
        </row>
        <row r="166">
          <cell r="CI166">
            <v>7</v>
          </cell>
        </row>
        <row r="167">
          <cell r="CI167">
            <v>133</v>
          </cell>
        </row>
        <row r="171">
          <cell r="BW171">
            <v>5</v>
          </cell>
          <cell r="CI171">
            <v>6</v>
          </cell>
        </row>
        <row r="172">
          <cell r="BW172">
            <v>116</v>
          </cell>
          <cell r="CI172">
            <v>297</v>
          </cell>
        </row>
        <row r="173">
          <cell r="BW173">
            <v>8</v>
          </cell>
        </row>
        <row r="174">
          <cell r="BW174">
            <v>42</v>
          </cell>
        </row>
        <row r="176">
          <cell r="CI176">
            <v>24</v>
          </cell>
        </row>
        <row r="177">
          <cell r="CI177">
            <v>61</v>
          </cell>
        </row>
        <row r="182">
          <cell r="BW182">
            <v>8</v>
          </cell>
          <cell r="CI182">
            <v>12</v>
          </cell>
        </row>
        <row r="183">
          <cell r="BW183">
            <v>147</v>
          </cell>
          <cell r="CI183">
            <v>249</v>
          </cell>
        </row>
        <row r="185">
          <cell r="CI185">
            <v>0</v>
          </cell>
        </row>
        <row r="186">
          <cell r="CI186">
            <v>0</v>
          </cell>
        </row>
        <row r="188">
          <cell r="CI188">
            <v>1</v>
          </cell>
        </row>
        <row r="189">
          <cell r="CI189">
            <v>25</v>
          </cell>
        </row>
        <row r="191">
          <cell r="BW191">
            <v>3</v>
          </cell>
          <cell r="CI191">
            <v>4</v>
          </cell>
        </row>
        <row r="192">
          <cell r="BW192">
            <v>17</v>
          </cell>
          <cell r="CI192">
            <v>14</v>
          </cell>
        </row>
        <row r="194">
          <cell r="BW194">
            <v>16</v>
          </cell>
          <cell r="CI194">
            <v>14</v>
          </cell>
        </row>
        <row r="195">
          <cell r="CI195">
            <v>0</v>
          </cell>
        </row>
        <row r="196">
          <cell r="BW196">
            <v>6</v>
          </cell>
          <cell r="CI196">
            <v>6</v>
          </cell>
        </row>
        <row r="198">
          <cell r="CI198">
            <v>0</v>
          </cell>
        </row>
        <row r="199">
          <cell r="CI199">
            <v>6</v>
          </cell>
        </row>
        <row r="200">
          <cell r="CI200">
            <v>8</v>
          </cell>
        </row>
        <row r="205">
          <cell r="BW205">
            <v>0</v>
          </cell>
        </row>
        <row r="206">
          <cell r="BW206">
            <v>1145</v>
          </cell>
        </row>
        <row r="207">
          <cell r="BW207">
            <v>1</v>
          </cell>
          <cell r="CI207">
            <v>18</v>
          </cell>
        </row>
        <row r="208">
          <cell r="BW208">
            <v>33</v>
          </cell>
          <cell r="CI208">
            <v>109</v>
          </cell>
        </row>
        <row r="209">
          <cell r="CI209">
            <v>15</v>
          </cell>
        </row>
        <row r="211">
          <cell r="BW211">
            <v>4</v>
          </cell>
          <cell r="CI211">
            <v>5</v>
          </cell>
        </row>
        <row r="213">
          <cell r="BW213">
            <v>18</v>
          </cell>
          <cell r="CI213">
            <v>436</v>
          </cell>
        </row>
        <row r="226">
          <cell r="BW226">
            <v>268</v>
          </cell>
          <cell r="CI226">
            <v>196</v>
          </cell>
        </row>
        <row r="229">
          <cell r="CI229">
            <v>53</v>
          </cell>
        </row>
        <row r="230">
          <cell r="CI230">
            <v>165</v>
          </cell>
        </row>
        <row r="233">
          <cell r="BW233">
            <v>801</v>
          </cell>
          <cell r="CI233">
            <v>416</v>
          </cell>
        </row>
        <row r="234">
          <cell r="BW234">
            <v>33</v>
          </cell>
          <cell r="CI234">
            <v>263</v>
          </cell>
        </row>
        <row r="235">
          <cell r="BW235">
            <v>521</v>
          </cell>
          <cell r="CI235">
            <v>755</v>
          </cell>
        </row>
        <row r="236">
          <cell r="BW236">
            <v>263</v>
          </cell>
          <cell r="CI236">
            <v>161</v>
          </cell>
        </row>
        <row r="238">
          <cell r="BW238">
            <v>52</v>
          </cell>
          <cell r="CI238">
            <v>95</v>
          </cell>
        </row>
        <row r="239">
          <cell r="BW239">
            <v>126</v>
          </cell>
          <cell r="CI239">
            <v>200</v>
          </cell>
        </row>
        <row r="241">
          <cell r="BW241">
            <v>783</v>
          </cell>
          <cell r="CI241">
            <v>908</v>
          </cell>
        </row>
        <row r="244">
          <cell r="BW244">
            <v>1307</v>
          </cell>
          <cell r="CI244">
            <v>604</v>
          </cell>
        </row>
        <row r="245">
          <cell r="BW245">
            <v>0</v>
          </cell>
          <cell r="CI245">
            <v>0</v>
          </cell>
        </row>
        <row r="246">
          <cell r="BW246">
            <v>0</v>
          </cell>
          <cell r="CI246">
            <v>1</v>
          </cell>
        </row>
        <row r="247">
          <cell r="BW247">
            <v>0</v>
          </cell>
          <cell r="CI247">
            <v>5</v>
          </cell>
        </row>
        <row r="248">
          <cell r="BW248">
            <v>0</v>
          </cell>
          <cell r="CI248">
            <v>1</v>
          </cell>
        </row>
        <row r="249">
          <cell r="BW249">
            <v>5</v>
          </cell>
          <cell r="CI249">
            <v>9</v>
          </cell>
        </row>
        <row r="250">
          <cell r="BW250">
            <v>5</v>
          </cell>
          <cell r="CI250">
            <v>6</v>
          </cell>
        </row>
        <row r="251">
          <cell r="BW251">
            <v>0</v>
          </cell>
          <cell r="CI251">
            <v>0</v>
          </cell>
        </row>
        <row r="253">
          <cell r="BW253">
            <v>48536</v>
          </cell>
          <cell r="CI253">
            <v>48536</v>
          </cell>
        </row>
        <row r="257">
          <cell r="BW257">
            <v>579.25</v>
          </cell>
          <cell r="CI257">
            <v>1065.33</v>
          </cell>
        </row>
        <row r="258">
          <cell r="BW258">
            <v>565.80999999999995</v>
          </cell>
          <cell r="CI258">
            <v>838.49</v>
          </cell>
        </row>
        <row r="259">
          <cell r="BW259">
            <v>0</v>
          </cell>
          <cell r="CI259">
            <v>27</v>
          </cell>
        </row>
        <row r="260">
          <cell r="BW260">
            <v>1.5</v>
          </cell>
        </row>
        <row r="265">
          <cell r="BW265">
            <v>1785</v>
          </cell>
          <cell r="CI265">
            <v>3150</v>
          </cell>
        </row>
        <row r="270">
          <cell r="BW270">
            <v>4237.32</v>
          </cell>
          <cell r="CI270">
            <v>4366</v>
          </cell>
        </row>
        <row r="271">
          <cell r="BW271">
            <v>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8"/>
  <sheetViews>
    <sheetView tabSelected="1" view="pageLayout" zoomScaleNormal="100" zoomScaleSheetLayoutView="100" workbookViewId="0">
      <selection activeCell="I5" sqref="I5:J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[1]Monthly!CI3</f>
        <v>38145</v>
      </c>
      <c r="E6" s="17">
        <f>[1]Fiscal!I3</f>
        <v>38145</v>
      </c>
      <c r="F6" s="18">
        <f>[1]Monthly!BW3</f>
        <v>45893</v>
      </c>
      <c r="G6" s="19">
        <f t="shared" ref="G6:G19" si="0">(+D6-F6)/F6</f>
        <v>-0.16882749003115943</v>
      </c>
    </row>
    <row r="7" spans="1:9" x14ac:dyDescent="0.25">
      <c r="A7" s="14" t="s">
        <v>14</v>
      </c>
      <c r="B7" s="15"/>
      <c r="C7" s="16"/>
      <c r="D7" s="17">
        <f>[1]Monthly!CI4</f>
        <v>479</v>
      </c>
      <c r="E7" s="17">
        <f>[1]Fiscal!I4</f>
        <v>479</v>
      </c>
      <c r="F7" s="18">
        <f>[1]Monthly!BW4</f>
        <v>542</v>
      </c>
      <c r="G7" s="19">
        <f t="shared" si="0"/>
        <v>-0.11623616236162361</v>
      </c>
    </row>
    <row r="8" spans="1:9" x14ac:dyDescent="0.25">
      <c r="A8" s="14" t="s">
        <v>15</v>
      </c>
      <c r="B8" s="15"/>
      <c r="C8" s="16"/>
      <c r="D8" s="17">
        <f>[1]Monthly!CI5</f>
        <v>114</v>
      </c>
      <c r="E8" s="17">
        <f>[1]Fiscal!I5</f>
        <v>114</v>
      </c>
      <c r="F8" s="18">
        <f>[1]Monthly!BW5</f>
        <v>215</v>
      </c>
      <c r="G8" s="19">
        <f t="shared" si="0"/>
        <v>-0.4697674418604651</v>
      </c>
    </row>
    <row r="9" spans="1:9" x14ac:dyDescent="0.25">
      <c r="A9" s="14" t="s">
        <v>16</v>
      </c>
      <c r="B9" s="15"/>
      <c r="C9" s="16"/>
      <c r="D9" s="17">
        <f>[1]Monthly!CI6</f>
        <v>264</v>
      </c>
      <c r="E9" s="17">
        <f>[1]Fiscal!I6</f>
        <v>264</v>
      </c>
      <c r="F9" s="18">
        <f>[1]Monthly!BW6</f>
        <v>309</v>
      </c>
      <c r="G9" s="19">
        <f t="shared" si="0"/>
        <v>-0.14563106796116504</v>
      </c>
    </row>
    <row r="10" spans="1:9" x14ac:dyDescent="0.25">
      <c r="A10" s="14" t="s">
        <v>17</v>
      </c>
      <c r="B10" s="15"/>
      <c r="C10" s="16"/>
      <c r="D10" s="17">
        <f>[1]Monthly!CI7</f>
        <v>75</v>
      </c>
      <c r="E10" s="17">
        <f>[1]Fiscal!I7</f>
        <v>75</v>
      </c>
      <c r="F10" s="18">
        <f>[1]Monthly!BW7</f>
        <v>29</v>
      </c>
      <c r="G10" s="19">
        <f t="shared" si="0"/>
        <v>1.5862068965517242</v>
      </c>
    </row>
    <row r="11" spans="1:9" x14ac:dyDescent="0.25">
      <c r="A11" s="14" t="s">
        <v>18</v>
      </c>
      <c r="B11" s="15"/>
      <c r="C11" s="16"/>
      <c r="D11" s="17">
        <f>[1]Monthly!CI8</f>
        <v>488</v>
      </c>
      <c r="E11" s="17">
        <f>[1]Fiscal!I8</f>
        <v>488</v>
      </c>
      <c r="F11" s="18">
        <f>[1]Monthly!BW8</f>
        <v>496</v>
      </c>
      <c r="G11" s="19">
        <f t="shared" si="0"/>
        <v>-1.6129032258064516E-2</v>
      </c>
    </row>
    <row r="12" spans="1:9" x14ac:dyDescent="0.25">
      <c r="A12" s="14" t="s">
        <v>19</v>
      </c>
      <c r="B12" s="15"/>
      <c r="C12" s="16"/>
      <c r="D12" s="17">
        <f>[1]Monthly!CI9</f>
        <v>322</v>
      </c>
      <c r="E12" s="17">
        <f>[1]Fiscal!I9</f>
        <v>322</v>
      </c>
      <c r="F12" s="18">
        <f>[1]Monthly!BW9</f>
        <v>263</v>
      </c>
      <c r="G12" s="19">
        <f t="shared" si="0"/>
        <v>0.22433460076045628</v>
      </c>
      <c r="I12" s="20"/>
    </row>
    <row r="13" spans="1:9" x14ac:dyDescent="0.25">
      <c r="A13" s="14" t="s">
        <v>20</v>
      </c>
      <c r="B13" s="15"/>
      <c r="C13" s="16"/>
      <c r="D13" s="17">
        <f>[1]Monthly!CI10</f>
        <v>0</v>
      </c>
      <c r="E13" s="17">
        <f>[1]Fiscal!I10</f>
        <v>0</v>
      </c>
      <c r="F13" s="18">
        <f>[1]Monthly!BW10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[1]Monthly!CI11</f>
        <v>1250</v>
      </c>
      <c r="E14" s="17">
        <f>[1]Fiscal!I11</f>
        <v>1250</v>
      </c>
      <c r="F14" s="18">
        <f>[1]Monthly!BW11</f>
        <v>1735</v>
      </c>
      <c r="G14" s="19">
        <f t="shared" si="0"/>
        <v>-0.27953890489913547</v>
      </c>
    </row>
    <row r="15" spans="1:9" x14ac:dyDescent="0.25">
      <c r="A15" s="14" t="s">
        <v>22</v>
      </c>
      <c r="B15" s="15"/>
      <c r="C15" s="16"/>
      <c r="D15" s="17">
        <f>[1]Monthly!CI12</f>
        <v>10214</v>
      </c>
      <c r="E15" s="17">
        <f>[1]Fiscal!I12</f>
        <v>10214</v>
      </c>
      <c r="F15" s="18">
        <f>[1]Monthly!BW12</f>
        <v>8935</v>
      </c>
      <c r="G15" s="19">
        <f t="shared" si="0"/>
        <v>0.14314493564633463</v>
      </c>
    </row>
    <row r="16" spans="1:9" x14ac:dyDescent="0.25">
      <c r="A16" s="14" t="s">
        <v>23</v>
      </c>
      <c r="B16" s="15"/>
      <c r="C16" s="16"/>
      <c r="D16" s="17">
        <f>[1]Monthly!CI13</f>
        <v>6911</v>
      </c>
      <c r="E16" s="17">
        <f>[1]Fiscal!I13</f>
        <v>6911</v>
      </c>
      <c r="F16" s="18">
        <f>[1]Monthly!BW13</f>
        <v>6420</v>
      </c>
      <c r="G16" s="19">
        <f t="shared" si="0"/>
        <v>7.6479750778816205E-2</v>
      </c>
    </row>
    <row r="17" spans="1:7" x14ac:dyDescent="0.25">
      <c r="A17" s="14" t="s">
        <v>24</v>
      </c>
      <c r="B17" s="15"/>
      <c r="C17" s="16"/>
      <c r="D17" s="17">
        <f>[1]Monthly!CI14</f>
        <v>586</v>
      </c>
      <c r="E17" s="17">
        <f>[1]Fiscal!I14</f>
        <v>586</v>
      </c>
      <c r="F17" s="18">
        <f>[1]Monthly!BW14</f>
        <v>384</v>
      </c>
      <c r="G17" s="19">
        <f t="shared" si="0"/>
        <v>0.52604166666666663</v>
      </c>
    </row>
    <row r="18" spans="1:7" x14ac:dyDescent="0.25">
      <c r="A18" s="14" t="s">
        <v>25</v>
      </c>
      <c r="B18" s="15"/>
      <c r="C18" s="16"/>
      <c r="D18" s="17">
        <f>[1]Monthly!CI15</f>
        <v>0</v>
      </c>
      <c r="E18" s="17">
        <f>[1]Fiscal!I15</f>
        <v>0</v>
      </c>
      <c r="F18" s="18">
        <f>[1]Monthly!BW15</f>
        <v>0</v>
      </c>
      <c r="G18" s="19"/>
    </row>
    <row r="19" spans="1:7" x14ac:dyDescent="0.25">
      <c r="A19" s="21"/>
      <c r="B19" s="22"/>
      <c r="C19" s="23" t="s">
        <v>26</v>
      </c>
      <c r="D19" s="24">
        <f>SUM(D6:D18)</f>
        <v>58848</v>
      </c>
      <c r="E19" s="24">
        <f>SUM(E6:E18)</f>
        <v>58848</v>
      </c>
      <c r="F19" s="25">
        <f>SUM(F6:F18)</f>
        <v>65221</v>
      </c>
      <c r="G19" s="19">
        <f t="shared" si="0"/>
        <v>-9.7713926496067222E-2</v>
      </c>
    </row>
    <row r="20" spans="1:7" x14ac:dyDescent="0.25">
      <c r="A20" s="26" t="s">
        <v>27</v>
      </c>
      <c r="B20" s="27"/>
      <c r="C20" s="28"/>
      <c r="D20" s="29">
        <f>[1]Monthly!CI17</f>
        <v>18</v>
      </c>
      <c r="E20" s="30">
        <f>[1]Fiscal!I17</f>
        <v>18</v>
      </c>
      <c r="F20" s="31">
        <f>[1]Monthly!BW17</f>
        <v>34</v>
      </c>
      <c r="G20" s="19">
        <f>(D20-F20)/F20</f>
        <v>-0.47058823529411764</v>
      </c>
    </row>
    <row r="21" spans="1:7" x14ac:dyDescent="0.25">
      <c r="A21" s="4"/>
      <c r="B21" s="4"/>
      <c r="C21" s="11"/>
      <c r="D21" s="32"/>
      <c r="E21" s="32"/>
      <c r="F21" s="33"/>
      <c r="G21" s="12"/>
    </row>
    <row r="22" spans="1:7" x14ac:dyDescent="0.25">
      <c r="A22" s="2" t="s">
        <v>28</v>
      </c>
      <c r="B22" s="4"/>
      <c r="C22" s="11"/>
      <c r="D22" s="9"/>
      <c r="E22" s="8"/>
      <c r="F22" s="8"/>
      <c r="G22" s="8"/>
    </row>
    <row r="23" spans="1:7" x14ac:dyDescent="0.25">
      <c r="A23" s="14" t="s">
        <v>29</v>
      </c>
      <c r="B23" s="34"/>
      <c r="C23" s="16"/>
      <c r="D23" s="17">
        <f>[1]Monthly!CI21</f>
        <v>4600</v>
      </c>
      <c r="E23" s="17">
        <f>[1]Fiscal!I21</f>
        <v>4600</v>
      </c>
      <c r="F23" s="17">
        <f>[1]Monthly!BW21</f>
        <v>1861</v>
      </c>
      <c r="G23" s="19">
        <f t="shared" ref="G23:G65" si="1">(+D23-F23)/F23</f>
        <v>1.4717893605588392</v>
      </c>
    </row>
    <row r="24" spans="1:7" hidden="1" x14ac:dyDescent="0.25">
      <c r="A24" s="21" t="s">
        <v>30</v>
      </c>
      <c r="B24" s="35"/>
      <c r="C24" s="36"/>
      <c r="D24" s="17">
        <f>[1]Monthly!CI22</f>
        <v>0</v>
      </c>
      <c r="E24" s="17">
        <f>[1]Fiscal!I22</f>
        <v>0</v>
      </c>
      <c r="F24" s="17">
        <f>[1]Monthly!BWI22</f>
        <v>0</v>
      </c>
      <c r="G24" s="19" t="e">
        <f t="shared" si="1"/>
        <v>#DIV/0!</v>
      </c>
    </row>
    <row r="25" spans="1:7" hidden="1" x14ac:dyDescent="0.25">
      <c r="A25" s="21" t="s">
        <v>31</v>
      </c>
      <c r="B25" s="35"/>
      <c r="C25" s="36"/>
      <c r="D25" s="17">
        <f>[1]Monthly!CI23</f>
        <v>0</v>
      </c>
      <c r="E25" s="17">
        <f>[1]Fiscal!I23</f>
        <v>0</v>
      </c>
      <c r="F25" s="17">
        <f>[1]Monthly!BWI23</f>
        <v>0</v>
      </c>
      <c r="G25" s="19" t="e">
        <f t="shared" si="1"/>
        <v>#DIV/0!</v>
      </c>
    </row>
    <row r="26" spans="1:7" x14ac:dyDescent="0.25">
      <c r="A26" s="14" t="s">
        <v>32</v>
      </c>
      <c r="B26" s="15"/>
      <c r="C26" s="16"/>
      <c r="D26" s="17">
        <f>[1]Monthly!CI24</f>
        <v>0</v>
      </c>
      <c r="E26" s="17">
        <f>[1]Fiscal!I24</f>
        <v>0</v>
      </c>
      <c r="F26" s="17">
        <f>[1]Monthly!BW24</f>
        <v>4</v>
      </c>
      <c r="G26" s="19">
        <f t="shared" si="1"/>
        <v>-1</v>
      </c>
    </row>
    <row r="27" spans="1:7" hidden="1" x14ac:dyDescent="0.25">
      <c r="A27" s="14" t="s">
        <v>33</v>
      </c>
      <c r="B27" s="15"/>
      <c r="C27" s="16"/>
      <c r="D27" s="17">
        <f>[1]Monthly!CI25</f>
        <v>0</v>
      </c>
      <c r="E27" s="17">
        <f>[1]Fiscal!I25</f>
        <v>0</v>
      </c>
      <c r="F27" s="17">
        <f>[1]Monthly!BW25</f>
        <v>0</v>
      </c>
      <c r="G27" s="19" t="e">
        <f t="shared" si="1"/>
        <v>#DIV/0!</v>
      </c>
    </row>
    <row r="28" spans="1:7" x14ac:dyDescent="0.25">
      <c r="A28" s="14" t="s">
        <v>34</v>
      </c>
      <c r="B28" s="15"/>
      <c r="C28" s="16"/>
      <c r="D28" s="17">
        <f>[1]Monthly!CI26</f>
        <v>0</v>
      </c>
      <c r="E28" s="17">
        <f>[1]Fiscal!I26</f>
        <v>0</v>
      </c>
      <c r="F28" s="17">
        <f>[1]Monthly!BW26</f>
        <v>0</v>
      </c>
      <c r="G28" s="19"/>
    </row>
    <row r="29" spans="1:7" x14ac:dyDescent="0.25">
      <c r="A29" s="14" t="s">
        <v>35</v>
      </c>
      <c r="B29" s="15"/>
      <c r="C29" s="16"/>
      <c r="D29" s="17">
        <f>[1]Monthly!CI27</f>
        <v>52</v>
      </c>
      <c r="E29" s="17">
        <f>[1]Fiscal!I27</f>
        <v>52</v>
      </c>
      <c r="F29" s="17">
        <f>[1]Monthly!BW27</f>
        <v>99</v>
      </c>
      <c r="G29" s="19">
        <f t="shared" si="1"/>
        <v>-0.47474747474747475</v>
      </c>
    </row>
    <row r="30" spans="1:7" hidden="1" x14ac:dyDescent="0.25">
      <c r="A30" s="21" t="s">
        <v>36</v>
      </c>
      <c r="B30" s="35"/>
      <c r="C30" s="36"/>
      <c r="D30" s="17">
        <f>[1]Monthly!CI29</f>
        <v>0</v>
      </c>
      <c r="E30" s="17">
        <f>[1]Fiscal!I28</f>
        <v>12</v>
      </c>
      <c r="F30" s="17">
        <f>[1]Monthly!BWI29</f>
        <v>0</v>
      </c>
      <c r="G30" s="19" t="e">
        <f t="shared" si="1"/>
        <v>#DIV/0!</v>
      </c>
    </row>
    <row r="31" spans="1:7" hidden="1" x14ac:dyDescent="0.25">
      <c r="A31" s="21" t="s">
        <v>37</v>
      </c>
      <c r="B31" s="35"/>
      <c r="C31" s="36"/>
      <c r="D31" s="17">
        <f>[1]Monthly!CI30</f>
        <v>0</v>
      </c>
      <c r="E31" s="17">
        <f>[1]Fiscal!I29</f>
        <v>0</v>
      </c>
      <c r="F31" s="17">
        <f>[1]Monthly!BWI30</f>
        <v>0</v>
      </c>
      <c r="G31" s="19" t="e">
        <f t="shared" si="1"/>
        <v>#DIV/0!</v>
      </c>
    </row>
    <row r="32" spans="1:7" hidden="1" x14ac:dyDescent="0.25">
      <c r="A32" s="21" t="s">
        <v>38</v>
      </c>
      <c r="B32" s="35"/>
      <c r="C32" s="36"/>
      <c r="D32" s="17">
        <f>[1]Monthly!CI31</f>
        <v>0</v>
      </c>
      <c r="E32" s="17">
        <f>[1]Fiscal!I30</f>
        <v>0</v>
      </c>
      <c r="F32" s="17">
        <f>[1]Monthly!BWI31</f>
        <v>0</v>
      </c>
      <c r="G32" s="19" t="e">
        <f t="shared" si="1"/>
        <v>#DIV/0!</v>
      </c>
    </row>
    <row r="33" spans="1:7" x14ac:dyDescent="0.25">
      <c r="A33" s="21" t="s">
        <v>39</v>
      </c>
      <c r="B33" s="35"/>
      <c r="C33" s="36"/>
      <c r="D33" s="17">
        <f>[1]Monthly!CI28</f>
        <v>12</v>
      </c>
      <c r="E33" s="17">
        <f>[1]Fiscal!I28</f>
        <v>12</v>
      </c>
      <c r="F33" s="17">
        <f>[1]Monthly!BW28</f>
        <v>15</v>
      </c>
      <c r="G33" s="19">
        <f t="shared" si="1"/>
        <v>-0.2</v>
      </c>
    </row>
    <row r="34" spans="1:7" x14ac:dyDescent="0.25">
      <c r="A34" s="14" t="s">
        <v>40</v>
      </c>
      <c r="B34" s="15"/>
      <c r="C34" s="16"/>
      <c r="D34" s="17">
        <f>[1]Monthly!CI32</f>
        <v>40</v>
      </c>
      <c r="E34" s="17">
        <f>[1]Fiscal!I32</f>
        <v>40</v>
      </c>
      <c r="F34" s="17">
        <f>[1]Monthly!BW32</f>
        <v>78</v>
      </c>
      <c r="G34" s="19">
        <f t="shared" si="1"/>
        <v>-0.48717948717948717</v>
      </c>
    </row>
    <row r="35" spans="1:7" x14ac:dyDescent="0.25">
      <c r="A35" s="14" t="s">
        <v>41</v>
      </c>
      <c r="B35" s="15"/>
      <c r="C35" s="16"/>
      <c r="D35" s="17">
        <f>[1]Monthly!CI33</f>
        <v>0</v>
      </c>
      <c r="E35" s="17">
        <f>[1]Fiscal!I33</f>
        <v>0</v>
      </c>
      <c r="F35" s="17">
        <f>[1]Monthly!BW33</f>
        <v>1</v>
      </c>
      <c r="G35" s="19">
        <f t="shared" si="1"/>
        <v>-1</v>
      </c>
    </row>
    <row r="36" spans="1:7" x14ac:dyDescent="0.25">
      <c r="A36" s="14" t="s">
        <v>42</v>
      </c>
      <c r="B36" s="15"/>
      <c r="C36" s="16"/>
      <c r="D36" s="17">
        <f>[1]Monthly!CI34</f>
        <v>0</v>
      </c>
      <c r="E36" s="17">
        <f>[1]Fiscal!I34</f>
        <v>0</v>
      </c>
      <c r="F36" s="17">
        <f>[1]Monthly!BW34</f>
        <v>41</v>
      </c>
      <c r="G36" s="19">
        <f t="shared" si="1"/>
        <v>-1</v>
      </c>
    </row>
    <row r="37" spans="1:7" hidden="1" x14ac:dyDescent="0.25">
      <c r="A37" s="14" t="s">
        <v>43</v>
      </c>
      <c r="B37" s="15"/>
      <c r="C37" s="16"/>
      <c r="D37" s="17">
        <f>[1]Monthly!CI35</f>
        <v>0</v>
      </c>
      <c r="E37" s="17">
        <f>[1]Fiscal!I35</f>
        <v>0</v>
      </c>
      <c r="F37" s="17">
        <f>[1]Monthly!BW35</f>
        <v>0</v>
      </c>
      <c r="G37" s="19" t="e">
        <f t="shared" si="1"/>
        <v>#DIV/0!</v>
      </c>
    </row>
    <row r="38" spans="1:7" x14ac:dyDescent="0.25">
      <c r="A38" s="14" t="s">
        <v>44</v>
      </c>
      <c r="B38" s="15"/>
      <c r="C38" s="16"/>
      <c r="D38" s="17">
        <f>[1]Monthly!CI36</f>
        <v>0</v>
      </c>
      <c r="E38" s="17">
        <f>[1]Fiscal!I36</f>
        <v>0</v>
      </c>
      <c r="F38" s="17">
        <f>[1]Monthly!BW36</f>
        <v>212</v>
      </c>
      <c r="G38" s="19">
        <f t="shared" si="1"/>
        <v>-1</v>
      </c>
    </row>
    <row r="39" spans="1:7" hidden="1" x14ac:dyDescent="0.25">
      <c r="A39" s="21" t="s">
        <v>45</v>
      </c>
      <c r="B39" s="35"/>
      <c r="C39" s="36"/>
      <c r="D39" s="17">
        <f>[1]Monthly!CI37</f>
        <v>0</v>
      </c>
      <c r="E39" s="17">
        <f>[1]Fiscal!I37</f>
        <v>0</v>
      </c>
      <c r="F39" s="17">
        <f>[1]Monthly!BWI37</f>
        <v>0</v>
      </c>
      <c r="G39" s="19" t="e">
        <f t="shared" si="1"/>
        <v>#DIV/0!</v>
      </c>
    </row>
    <row r="40" spans="1:7" hidden="1" x14ac:dyDescent="0.25">
      <c r="A40" s="21" t="s">
        <v>46</v>
      </c>
      <c r="B40" s="37"/>
      <c r="C40" s="38"/>
      <c r="D40" s="17">
        <f>[1]Monthly!CI38</f>
        <v>0</v>
      </c>
      <c r="E40" s="17">
        <f>[1]Fiscal!I38</f>
        <v>0</v>
      </c>
      <c r="F40" s="17">
        <f>[1]Monthly!BWI38</f>
        <v>0</v>
      </c>
      <c r="G40" s="19" t="e">
        <f t="shared" si="1"/>
        <v>#DIV/0!</v>
      </c>
    </row>
    <row r="41" spans="1:7" hidden="1" x14ac:dyDescent="0.25">
      <c r="A41" s="14" t="s">
        <v>47</v>
      </c>
      <c r="B41" s="39"/>
      <c r="C41" s="40"/>
      <c r="D41" s="17">
        <f>[1]Monthly!CI40</f>
        <v>0</v>
      </c>
      <c r="E41" s="17">
        <f>[1]Fiscal!I39</f>
        <v>0</v>
      </c>
      <c r="F41" s="17">
        <f>[1]Monthly!BW40</f>
        <v>0</v>
      </c>
      <c r="G41" s="19" t="e">
        <f t="shared" si="1"/>
        <v>#DIV/0!</v>
      </c>
    </row>
    <row r="42" spans="1:7" x14ac:dyDescent="0.25">
      <c r="A42" s="14" t="s">
        <v>48</v>
      </c>
      <c r="B42" s="39"/>
      <c r="C42" s="40"/>
      <c r="D42" s="17">
        <f>[1]Monthly!CI41</f>
        <v>2</v>
      </c>
      <c r="E42" s="17">
        <f>[1]Fiscal!I41</f>
        <v>2</v>
      </c>
      <c r="F42" s="17">
        <f>[1]Monthly!BW41</f>
        <v>25</v>
      </c>
      <c r="G42" s="19">
        <f t="shared" si="1"/>
        <v>-0.92</v>
      </c>
    </row>
    <row r="43" spans="1:7" x14ac:dyDescent="0.25">
      <c r="A43" s="14" t="s">
        <v>49</v>
      </c>
      <c r="B43" s="39"/>
      <c r="C43" s="40"/>
      <c r="D43" s="17">
        <f>[1]Monthly!CI42</f>
        <v>0</v>
      </c>
      <c r="E43" s="17">
        <f>[1]Fiscal!I42</f>
        <v>0</v>
      </c>
      <c r="F43" s="17">
        <f>[1]Monthly!BW42</f>
        <v>1</v>
      </c>
      <c r="G43" s="19">
        <f t="shared" si="1"/>
        <v>-1</v>
      </c>
    </row>
    <row r="44" spans="1:7" x14ac:dyDescent="0.25">
      <c r="A44" s="14" t="s">
        <v>50</v>
      </c>
      <c r="B44" s="39"/>
      <c r="C44" s="40"/>
      <c r="D44" s="17">
        <f>[1]Monthly!CI43</f>
        <v>866</v>
      </c>
      <c r="E44" s="17">
        <f>[1]Fiscal!I43</f>
        <v>866</v>
      </c>
      <c r="F44" s="17">
        <f>[1]Monthly!BW43</f>
        <v>765</v>
      </c>
      <c r="G44" s="19">
        <f t="shared" si="1"/>
        <v>0.13202614379084968</v>
      </c>
    </row>
    <row r="45" spans="1:7" x14ac:dyDescent="0.25">
      <c r="A45" s="14" t="s">
        <v>51</v>
      </c>
      <c r="B45" s="15"/>
      <c r="C45" s="16"/>
      <c r="D45" s="17">
        <f>[1]Monthly!CI44</f>
        <v>56</v>
      </c>
      <c r="E45" s="17">
        <f>[1]Fiscal!I44</f>
        <v>56</v>
      </c>
      <c r="F45" s="17">
        <f>[1]Monthly!BW44</f>
        <v>52</v>
      </c>
      <c r="G45" s="19">
        <f t="shared" si="1"/>
        <v>7.6923076923076927E-2</v>
      </c>
    </row>
    <row r="46" spans="1:7" x14ac:dyDescent="0.25">
      <c r="A46" s="14" t="s">
        <v>52</v>
      </c>
      <c r="B46" s="15"/>
      <c r="C46" s="16"/>
      <c r="D46" s="17">
        <f>[1]Monthly!CI45</f>
        <v>30</v>
      </c>
      <c r="E46" s="17">
        <f>[1]Fiscal!I45</f>
        <v>30</v>
      </c>
      <c r="F46" s="17">
        <f>[1]Monthly!BW45</f>
        <v>56</v>
      </c>
      <c r="G46" s="19">
        <f t="shared" si="1"/>
        <v>-0.4642857142857143</v>
      </c>
    </row>
    <row r="47" spans="1:7" hidden="1" x14ac:dyDescent="0.25">
      <c r="A47" s="21" t="s">
        <v>53</v>
      </c>
      <c r="B47" s="35"/>
      <c r="C47" s="36"/>
      <c r="D47" s="17">
        <f>[1]Monthly!CI46</f>
        <v>0</v>
      </c>
      <c r="E47" s="17">
        <f>[1]Fiscal!I45</f>
        <v>30</v>
      </c>
      <c r="F47" s="17">
        <f>[1]Monthly!BWI46</f>
        <v>0</v>
      </c>
      <c r="G47" s="19" t="e">
        <f t="shared" si="1"/>
        <v>#DIV/0!</v>
      </c>
    </row>
    <row r="48" spans="1:7" hidden="1" x14ac:dyDescent="0.25">
      <c r="A48" s="14" t="s">
        <v>54</v>
      </c>
      <c r="B48" s="15"/>
      <c r="C48" s="16"/>
      <c r="D48" s="17">
        <f>[1]Monthly!CI47</f>
        <v>0</v>
      </c>
      <c r="E48" s="17">
        <f>[1]Fiscal!I46</f>
        <v>0</v>
      </c>
      <c r="F48" s="17">
        <f>[1]Monthly!BW47</f>
        <v>0</v>
      </c>
      <c r="G48" s="19" t="e">
        <f t="shared" si="1"/>
        <v>#DIV/0!</v>
      </c>
    </row>
    <row r="49" spans="1:7" hidden="1" x14ac:dyDescent="0.25">
      <c r="A49" s="21" t="s">
        <v>55</v>
      </c>
      <c r="B49" s="35"/>
      <c r="C49" s="36"/>
      <c r="D49" s="17">
        <f>[1]Monthly!CI49</f>
        <v>0</v>
      </c>
      <c r="E49" s="17">
        <f>[1]Fiscal!I47</f>
        <v>0</v>
      </c>
      <c r="F49" s="17">
        <f>[1]Monthly!BWI49</f>
        <v>0</v>
      </c>
      <c r="G49" s="19" t="e">
        <f t="shared" si="1"/>
        <v>#DIV/0!</v>
      </c>
    </row>
    <row r="50" spans="1:7" hidden="1" x14ac:dyDescent="0.25">
      <c r="A50" s="41" t="s">
        <v>56</v>
      </c>
      <c r="B50" s="35"/>
      <c r="C50" s="36"/>
      <c r="D50" s="17">
        <f>[1]Monthly!CI50</f>
        <v>0</v>
      </c>
      <c r="E50" s="17">
        <f>[1]Fiscal!I48</f>
        <v>0</v>
      </c>
      <c r="F50" s="17">
        <f>[1]Monthly!BWI50</f>
        <v>0</v>
      </c>
      <c r="G50" s="19" t="e">
        <f t="shared" si="1"/>
        <v>#DIV/0!</v>
      </c>
    </row>
    <row r="51" spans="1:7" x14ac:dyDescent="0.25">
      <c r="A51" s="14" t="s">
        <v>57</v>
      </c>
      <c r="B51" s="15"/>
      <c r="C51" s="16"/>
      <c r="D51" s="17">
        <f>[1]Monthly!CI51</f>
        <v>1</v>
      </c>
      <c r="E51" s="17">
        <f>[1]Fiscal!I51</f>
        <v>1</v>
      </c>
      <c r="F51" s="17">
        <f>[1]Monthly!BW51</f>
        <v>5</v>
      </c>
      <c r="G51" s="19">
        <f t="shared" si="1"/>
        <v>-0.8</v>
      </c>
    </row>
    <row r="52" spans="1:7" hidden="1" x14ac:dyDescent="0.25">
      <c r="A52" s="14" t="s">
        <v>58</v>
      </c>
      <c r="B52" s="15"/>
      <c r="C52" s="16"/>
      <c r="D52" s="17">
        <f>[1]Monthly!CI52</f>
        <v>0</v>
      </c>
      <c r="E52" s="17">
        <f>[1]Fiscal!I50</f>
        <v>0</v>
      </c>
      <c r="F52" s="17">
        <f>[1]Monthly!BW52</f>
        <v>0</v>
      </c>
      <c r="G52" s="19" t="e">
        <f t="shared" si="1"/>
        <v>#DIV/0!</v>
      </c>
    </row>
    <row r="53" spans="1:7" x14ac:dyDescent="0.25">
      <c r="A53" s="14" t="s">
        <v>59</v>
      </c>
      <c r="B53" s="15"/>
      <c r="C53" s="16"/>
      <c r="D53" s="17">
        <f>[1]Monthly!CI53</f>
        <v>61</v>
      </c>
      <c r="E53" s="17">
        <f>[1]Fiscal!I53</f>
        <v>61</v>
      </c>
      <c r="F53" s="17">
        <f>[1]Monthly!BW53</f>
        <v>161</v>
      </c>
      <c r="G53" s="19">
        <f t="shared" si="1"/>
        <v>-0.6211180124223602</v>
      </c>
    </row>
    <row r="54" spans="1:7" hidden="1" x14ac:dyDescent="0.25">
      <c r="A54" s="21" t="s">
        <v>60</v>
      </c>
      <c r="B54" s="35"/>
      <c r="C54" s="36"/>
      <c r="D54" s="17">
        <f>[1]Monthly!CI55</f>
        <v>0</v>
      </c>
      <c r="E54" s="17">
        <f>[1]Fiscal!I52</f>
        <v>0</v>
      </c>
      <c r="F54" s="17">
        <f>[1]Monthly!BWI55</f>
        <v>0</v>
      </c>
      <c r="G54" s="19" t="e">
        <f t="shared" si="1"/>
        <v>#DIV/0!</v>
      </c>
    </row>
    <row r="55" spans="1:7" x14ac:dyDescent="0.25">
      <c r="A55" s="21" t="s">
        <v>61</v>
      </c>
      <c r="B55" s="35"/>
      <c r="C55" s="36"/>
      <c r="D55" s="17">
        <f>[1]Monthly!CI54</f>
        <v>286</v>
      </c>
      <c r="E55" s="17">
        <f>[1]Fiscal!I54</f>
        <v>286</v>
      </c>
      <c r="F55" s="17">
        <f>[1]Monthly!BW54</f>
        <v>0</v>
      </c>
      <c r="G55" s="19"/>
    </row>
    <row r="56" spans="1:7" x14ac:dyDescent="0.25">
      <c r="A56" s="14" t="s">
        <v>62</v>
      </c>
      <c r="B56" s="15"/>
      <c r="C56" s="16"/>
      <c r="D56" s="17">
        <f>[1]Monthly!CI56</f>
        <v>0</v>
      </c>
      <c r="E56" s="17">
        <f>[1]Fiscal!I56</f>
        <v>0</v>
      </c>
      <c r="F56" s="17">
        <f>[1]Monthly!BW56</f>
        <v>3</v>
      </c>
      <c r="G56" s="19">
        <f t="shared" si="1"/>
        <v>-1</v>
      </c>
    </row>
    <row r="57" spans="1:7" x14ac:dyDescent="0.25">
      <c r="A57" s="14" t="s">
        <v>63</v>
      </c>
      <c r="B57" s="15"/>
      <c r="C57" s="16"/>
      <c r="D57" s="17">
        <f>[1]Monthly!CI57</f>
        <v>0</v>
      </c>
      <c r="E57" s="17">
        <f>[1]Fiscal!I57</f>
        <v>0</v>
      </c>
      <c r="F57" s="17">
        <f>[1]Monthly!BW57</f>
        <v>0</v>
      </c>
      <c r="G57" s="19"/>
    </row>
    <row r="58" spans="1:7" hidden="1" x14ac:dyDescent="0.25">
      <c r="A58" s="21" t="s">
        <v>64</v>
      </c>
      <c r="B58" s="35"/>
      <c r="C58" s="36"/>
      <c r="D58" s="17">
        <f>[1]Monthly!CI59</f>
        <v>0</v>
      </c>
      <c r="E58" s="17">
        <f>[1]Fiscal!I56</f>
        <v>0</v>
      </c>
      <c r="F58" s="17">
        <f>[1]Monthly!BWI59</f>
        <v>0</v>
      </c>
      <c r="G58" s="19" t="e">
        <f t="shared" si="1"/>
        <v>#DIV/0!</v>
      </c>
    </row>
    <row r="59" spans="1:7" hidden="1" x14ac:dyDescent="0.25">
      <c r="A59" s="21" t="s">
        <v>65</v>
      </c>
      <c r="B59" s="35"/>
      <c r="C59" s="36"/>
      <c r="D59" s="17">
        <f>[1]Monthly!CI60</f>
        <v>0</v>
      </c>
      <c r="E59" s="17">
        <f>[1]Fiscal!I57</f>
        <v>0</v>
      </c>
      <c r="F59" s="17">
        <f>[1]Monthly!BWI60</f>
        <v>0</v>
      </c>
      <c r="G59" s="19" t="e">
        <f t="shared" si="1"/>
        <v>#DIV/0!</v>
      </c>
    </row>
    <row r="60" spans="1:7" x14ac:dyDescent="0.25">
      <c r="A60" s="14" t="s">
        <v>66</v>
      </c>
      <c r="B60" s="15"/>
      <c r="C60" s="16"/>
      <c r="D60" s="17">
        <f>[1]Monthly!CI62</f>
        <v>1670</v>
      </c>
      <c r="E60" s="17">
        <f>[1]Fiscal!I62</f>
        <v>1670</v>
      </c>
      <c r="F60" s="17">
        <f>[1]Monthly!BW62</f>
        <v>1105</v>
      </c>
      <c r="G60" s="19">
        <f t="shared" si="1"/>
        <v>0.5113122171945701</v>
      </c>
    </row>
    <row r="61" spans="1:7" x14ac:dyDescent="0.25">
      <c r="A61" s="14" t="s">
        <v>67</v>
      </c>
      <c r="B61" s="15"/>
      <c r="C61" s="16"/>
      <c r="D61" s="17">
        <f>[1]Monthly!CI63</f>
        <v>61</v>
      </c>
      <c r="E61" s="17">
        <f>[1]Fiscal!I63</f>
        <v>61</v>
      </c>
      <c r="F61" s="17">
        <f>[1]Monthly!BW63</f>
        <v>24</v>
      </c>
      <c r="G61" s="19">
        <f t="shared" si="1"/>
        <v>1.5416666666666667</v>
      </c>
    </row>
    <row r="62" spans="1:7" x14ac:dyDescent="0.25">
      <c r="A62" s="14" t="s">
        <v>68</v>
      </c>
      <c r="B62" s="15"/>
      <c r="C62" s="16"/>
      <c r="D62" s="17">
        <f>[1]Monthly!CI64</f>
        <v>45</v>
      </c>
      <c r="E62" s="17">
        <f>[1]Fiscal!I64</f>
        <v>45</v>
      </c>
      <c r="F62" s="17">
        <f>[1]Monthly!BW64</f>
        <v>44</v>
      </c>
      <c r="G62" s="19">
        <f t="shared" si="1"/>
        <v>2.2727272727272728E-2</v>
      </c>
    </row>
    <row r="63" spans="1:7" x14ac:dyDescent="0.25">
      <c r="A63" s="14" t="s">
        <v>69</v>
      </c>
      <c r="B63" s="15"/>
      <c r="C63" s="16"/>
      <c r="D63" s="17">
        <f>[1]Monthly!CI65</f>
        <v>77</v>
      </c>
      <c r="E63" s="17">
        <f>[1]Fiscal!I65</f>
        <v>77</v>
      </c>
      <c r="F63" s="17">
        <f>[1]Monthly!BW65</f>
        <v>141</v>
      </c>
      <c r="G63" s="19">
        <f t="shared" si="1"/>
        <v>-0.45390070921985815</v>
      </c>
    </row>
    <row r="64" spans="1:7" x14ac:dyDescent="0.25">
      <c r="A64" s="21"/>
      <c r="B64" s="22"/>
      <c r="C64" s="22" t="s">
        <v>26</v>
      </c>
      <c r="D64" s="24">
        <f>SUM(D23:D63)</f>
        <v>7859</v>
      </c>
      <c r="E64" s="24">
        <f>SUM(E23:E63)-E30-E47</f>
        <v>7859</v>
      </c>
      <c r="F64" s="24">
        <f>SUM(F23:F63)</f>
        <v>4693</v>
      </c>
      <c r="G64" s="19">
        <f t="shared" si="1"/>
        <v>0.67462177711485194</v>
      </c>
    </row>
    <row r="65" spans="1:7" x14ac:dyDescent="0.25">
      <c r="A65" s="42"/>
      <c r="B65" s="43"/>
      <c r="C65" s="43" t="s">
        <v>70</v>
      </c>
      <c r="D65" s="24">
        <f>SUM(D64,D19)</f>
        <v>66707</v>
      </c>
      <c r="E65" s="24">
        <f>SUM(E64,E19)</f>
        <v>66707</v>
      </c>
      <c r="F65" s="25">
        <f>SUM(F64,F19)</f>
        <v>69914</v>
      </c>
      <c r="G65" s="19">
        <f t="shared" si="1"/>
        <v>-4.5870641073318646E-2</v>
      </c>
    </row>
    <row r="66" spans="1:7" x14ac:dyDescent="0.25">
      <c r="A66" s="44"/>
      <c r="B66" s="44"/>
      <c r="C66" s="44"/>
      <c r="D66" s="44"/>
      <c r="E66" s="44"/>
      <c r="F66" s="45"/>
      <c r="G66" s="44"/>
    </row>
    <row r="67" spans="1:7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10" t="s">
        <v>7</v>
      </c>
    </row>
    <row r="68" spans="1:7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 t="s">
        <v>11</v>
      </c>
    </row>
    <row r="69" spans="1:7" x14ac:dyDescent="0.25">
      <c r="A69" s="14" t="s">
        <v>72</v>
      </c>
      <c r="B69" s="15"/>
      <c r="C69" s="16"/>
      <c r="D69" s="46">
        <f>[1]Monthly!CI71</f>
        <v>5333</v>
      </c>
      <c r="E69" s="17">
        <f>[1]Fiscal!I71</f>
        <v>5333</v>
      </c>
      <c r="F69" s="17">
        <f>[1]Monthly!BW71</f>
        <v>4987</v>
      </c>
      <c r="G69" s="19">
        <f t="shared" ref="G69:G77" si="2">(+D69-F69)/F69</f>
        <v>6.9380389011429719E-2</v>
      </c>
    </row>
    <row r="70" spans="1:7" x14ac:dyDescent="0.25">
      <c r="A70" s="14" t="s">
        <v>73</v>
      </c>
      <c r="B70" s="15"/>
      <c r="C70" s="16"/>
      <c r="D70" s="46">
        <f>[1]Monthly!CI72</f>
        <v>260</v>
      </c>
      <c r="E70" s="17">
        <f>[1]Fiscal!I72</f>
        <v>260</v>
      </c>
      <c r="F70" s="17">
        <f>[1]Monthly!BW72</f>
        <v>39</v>
      </c>
      <c r="G70" s="19">
        <f t="shared" si="2"/>
        <v>5.666666666666667</v>
      </c>
    </row>
    <row r="71" spans="1:7" x14ac:dyDescent="0.25">
      <c r="A71" s="14" t="s">
        <v>74</v>
      </c>
      <c r="B71" s="15"/>
      <c r="C71" s="16"/>
      <c r="D71" s="46">
        <f>[1]Monthly!CI73</f>
        <v>137</v>
      </c>
      <c r="E71" s="17">
        <f>[1]Fiscal!I73</f>
        <v>137</v>
      </c>
      <c r="F71" s="17">
        <f>[1]Monthly!BW73</f>
        <v>162</v>
      </c>
      <c r="G71" s="19">
        <f t="shared" si="2"/>
        <v>-0.15432098765432098</v>
      </c>
    </row>
    <row r="72" spans="1:7" x14ac:dyDescent="0.25">
      <c r="A72" s="14" t="s">
        <v>75</v>
      </c>
      <c r="B72" s="15"/>
      <c r="C72" s="16"/>
      <c r="D72" s="46">
        <f>[1]Monthly!CI74</f>
        <v>208</v>
      </c>
      <c r="E72" s="17">
        <f>[1]Fiscal!I74</f>
        <v>208</v>
      </c>
      <c r="F72" s="17">
        <f>[1]Monthly!BW74</f>
        <v>104</v>
      </c>
      <c r="G72" s="19">
        <f t="shared" si="2"/>
        <v>1</v>
      </c>
    </row>
    <row r="73" spans="1:7" x14ac:dyDescent="0.25">
      <c r="A73" s="14" t="s">
        <v>76</v>
      </c>
      <c r="B73" s="15"/>
      <c r="C73" s="16"/>
      <c r="D73" s="46">
        <f>[1]Monthly!CI75</f>
        <v>18</v>
      </c>
      <c r="E73" s="17">
        <f>[1]Fiscal!I75</f>
        <v>18</v>
      </c>
      <c r="F73" s="17">
        <f>[1]Monthly!BW75</f>
        <v>1</v>
      </c>
      <c r="G73" s="19">
        <f t="shared" si="2"/>
        <v>17</v>
      </c>
    </row>
    <row r="74" spans="1:7" x14ac:dyDescent="0.25">
      <c r="A74" s="14" t="s">
        <v>77</v>
      </c>
      <c r="B74" s="15"/>
      <c r="C74" s="16"/>
      <c r="D74" s="46">
        <f>[1]Monthly!CI76</f>
        <v>442</v>
      </c>
      <c r="E74" s="17">
        <f>[1]Fiscal!I76</f>
        <v>442</v>
      </c>
      <c r="F74" s="17">
        <f>[1]Monthly!BW76</f>
        <v>33</v>
      </c>
      <c r="G74" s="19">
        <f t="shared" si="2"/>
        <v>12.393939393939394</v>
      </c>
    </row>
    <row r="75" spans="1:7" x14ac:dyDescent="0.25">
      <c r="A75" s="14" t="s">
        <v>78</v>
      </c>
      <c r="B75" s="15"/>
      <c r="C75" s="16"/>
      <c r="D75" s="46">
        <f>[1]Monthly!CI77</f>
        <v>116</v>
      </c>
      <c r="E75" s="17">
        <f>[1]Fiscal!I77</f>
        <v>116</v>
      </c>
      <c r="F75" s="17">
        <f>[1]Monthly!BW77</f>
        <v>52</v>
      </c>
      <c r="G75" s="19">
        <f t="shared" si="2"/>
        <v>1.2307692307692308</v>
      </c>
    </row>
    <row r="76" spans="1:7" x14ac:dyDescent="0.25">
      <c r="A76" s="14" t="s">
        <v>79</v>
      </c>
      <c r="B76" s="15"/>
      <c r="C76" s="16"/>
      <c r="D76" s="46">
        <f>[1]Monthly!CI78</f>
        <v>0</v>
      </c>
      <c r="E76" s="17">
        <f>[1]Fiscal!I78</f>
        <v>0</v>
      </c>
      <c r="F76" s="17">
        <f>[1]Monthly!BW78</f>
        <v>0</v>
      </c>
      <c r="G76" s="19"/>
    </row>
    <row r="77" spans="1:7" x14ac:dyDescent="0.25">
      <c r="A77" s="42"/>
      <c r="B77" s="47"/>
      <c r="C77" s="48" t="s">
        <v>26</v>
      </c>
      <c r="D77" s="24">
        <f>SUM(D69:D76)</f>
        <v>6514</v>
      </c>
      <c r="E77" s="24">
        <f>SUM(E69:E76)</f>
        <v>6514</v>
      </c>
      <c r="F77" s="24">
        <f>SUM(F69:F76)</f>
        <v>5378</v>
      </c>
      <c r="G77" s="19">
        <f t="shared" si="2"/>
        <v>0.21123094087021196</v>
      </c>
    </row>
    <row r="78" spans="1:7" x14ac:dyDescent="0.25">
      <c r="A78" s="4"/>
      <c r="B78" s="4"/>
      <c r="C78" s="11"/>
      <c r="D78" s="32"/>
      <c r="E78" s="32"/>
      <c r="F78" s="32"/>
      <c r="G78" s="49"/>
    </row>
    <row r="79" spans="1:7" x14ac:dyDescent="0.25">
      <c r="A79" s="2" t="s">
        <v>80</v>
      </c>
      <c r="B79" s="4"/>
      <c r="C79" s="11"/>
      <c r="D79" s="8"/>
      <c r="E79" s="8"/>
      <c r="F79" s="9"/>
      <c r="G79" s="8"/>
    </row>
    <row r="80" spans="1:7" x14ac:dyDescent="0.25">
      <c r="A80" s="14" t="s">
        <v>72</v>
      </c>
      <c r="B80" s="15"/>
      <c r="C80" s="16"/>
      <c r="D80" s="17">
        <f>[1]Monthly!CI80</f>
        <v>7230</v>
      </c>
      <c r="E80" s="17">
        <f>[1]Fiscal!I80</f>
        <v>7230</v>
      </c>
      <c r="F80" s="17">
        <f>[1]Monthly!BW80</f>
        <v>5177</v>
      </c>
      <c r="G80" s="19">
        <f t="shared" ref="G80:G88" si="3">(+D80-F80)/F80</f>
        <v>0.39656171527911915</v>
      </c>
    </row>
    <row r="81" spans="1:7" x14ac:dyDescent="0.25">
      <c r="A81" s="14" t="s">
        <v>73</v>
      </c>
      <c r="B81" s="15"/>
      <c r="C81" s="16"/>
      <c r="D81" s="17">
        <f>[1]Monthly!CI81</f>
        <v>84</v>
      </c>
      <c r="E81" s="17">
        <f>[1]Fiscal!I81</f>
        <v>84</v>
      </c>
      <c r="F81" s="17">
        <f>[1]Monthly!BW81</f>
        <v>68</v>
      </c>
      <c r="G81" s="19">
        <f t="shared" si="3"/>
        <v>0.23529411764705882</v>
      </c>
    </row>
    <row r="82" spans="1:7" x14ac:dyDescent="0.25">
      <c r="A82" s="14" t="s">
        <v>74</v>
      </c>
      <c r="B82" s="15"/>
      <c r="C82" s="16"/>
      <c r="D82" s="17">
        <f>[1]Monthly!CI82</f>
        <v>45</v>
      </c>
      <c r="E82" s="17">
        <f>[1]Fiscal!I82</f>
        <v>45</v>
      </c>
      <c r="F82" s="17">
        <f>[1]Monthly!BW82</f>
        <v>50</v>
      </c>
      <c r="G82" s="19">
        <f t="shared" si="3"/>
        <v>-0.1</v>
      </c>
    </row>
    <row r="83" spans="1:7" x14ac:dyDescent="0.25">
      <c r="A83" s="14" t="s">
        <v>75</v>
      </c>
      <c r="B83" s="15"/>
      <c r="C83" s="16"/>
      <c r="D83" s="17">
        <f>[1]Monthly!CI83</f>
        <v>156</v>
      </c>
      <c r="E83" s="17">
        <f>[1]Fiscal!I83</f>
        <v>156</v>
      </c>
      <c r="F83" s="17">
        <f>[1]Monthly!BW83</f>
        <v>61</v>
      </c>
      <c r="G83" s="19">
        <f t="shared" si="3"/>
        <v>1.5573770491803278</v>
      </c>
    </row>
    <row r="84" spans="1:7" x14ac:dyDescent="0.25">
      <c r="A84" s="14" t="s">
        <v>76</v>
      </c>
      <c r="B84" s="15"/>
      <c r="C84" s="16"/>
      <c r="D84" s="17">
        <f>[1]Monthly!CI84</f>
        <v>106</v>
      </c>
      <c r="E84" s="17">
        <f>[1]Fiscal!I84</f>
        <v>106</v>
      </c>
      <c r="F84" s="17">
        <f>[1]Monthly!BW84</f>
        <v>3</v>
      </c>
      <c r="G84" s="19">
        <f t="shared" si="3"/>
        <v>34.333333333333336</v>
      </c>
    </row>
    <row r="85" spans="1:7" x14ac:dyDescent="0.25">
      <c r="A85" s="14" t="s">
        <v>77</v>
      </c>
      <c r="B85" s="15"/>
      <c r="C85" s="16"/>
      <c r="D85" s="17">
        <f>[1]Monthly!CI85</f>
        <v>91</v>
      </c>
      <c r="E85" s="17">
        <f>[1]Fiscal!I85</f>
        <v>91</v>
      </c>
      <c r="F85" s="17">
        <f>[1]Monthly!BW85</f>
        <v>83</v>
      </c>
      <c r="G85" s="19">
        <f t="shared" si="3"/>
        <v>9.6385542168674704E-2</v>
      </c>
    </row>
    <row r="86" spans="1:7" x14ac:dyDescent="0.25">
      <c r="A86" s="14" t="s">
        <v>78</v>
      </c>
      <c r="B86" s="15"/>
      <c r="C86" s="16"/>
      <c r="D86" s="17">
        <f>[1]Monthly!CI86</f>
        <v>139</v>
      </c>
      <c r="E86" s="17">
        <f>[1]Fiscal!I86</f>
        <v>139</v>
      </c>
      <c r="F86" s="17">
        <f>[1]Monthly!BW86</f>
        <v>21</v>
      </c>
      <c r="G86" s="19">
        <f t="shared" si="3"/>
        <v>5.6190476190476186</v>
      </c>
    </row>
    <row r="87" spans="1:7" x14ac:dyDescent="0.25">
      <c r="A87" s="14" t="s">
        <v>79</v>
      </c>
      <c r="B87" s="15"/>
      <c r="C87" s="16"/>
      <c r="D87" s="17">
        <f>[1]Monthly!CI87</f>
        <v>0</v>
      </c>
      <c r="E87" s="17">
        <f>[1]Fiscal!I87</f>
        <v>0</v>
      </c>
      <c r="F87" s="17">
        <f>[1]Monthly!BW87</f>
        <v>0</v>
      </c>
      <c r="G87" s="19"/>
    </row>
    <row r="88" spans="1:7" x14ac:dyDescent="0.25">
      <c r="A88" s="42"/>
      <c r="B88" s="47"/>
      <c r="C88" s="48" t="s">
        <v>26</v>
      </c>
      <c r="D88" s="24">
        <f>SUM(D80:D87)</f>
        <v>7851</v>
      </c>
      <c r="E88" s="24">
        <f>SUM(E80:E87)</f>
        <v>7851</v>
      </c>
      <c r="F88" s="24">
        <f>SUM(F80:F87)</f>
        <v>5463</v>
      </c>
      <c r="G88" s="19">
        <f t="shared" si="3"/>
        <v>0.43712246018671058</v>
      </c>
    </row>
    <row r="89" spans="1:7" x14ac:dyDescent="0.25">
      <c r="A89" s="4"/>
      <c r="B89" s="4"/>
      <c r="C89" s="11"/>
      <c r="D89" s="32"/>
      <c r="E89" s="32"/>
      <c r="F89" s="32"/>
      <c r="G89" s="12"/>
    </row>
    <row r="90" spans="1:7" x14ac:dyDescent="0.25">
      <c r="A90" s="50" t="s">
        <v>81</v>
      </c>
      <c r="B90" s="15"/>
      <c r="C90" s="16"/>
      <c r="D90" s="17">
        <f>[1]Monthly!CI88</f>
        <v>9159</v>
      </c>
      <c r="E90" s="17">
        <f>[1]Fiscal!I88</f>
        <v>9159</v>
      </c>
      <c r="F90" s="17">
        <f>[1]Monthly!BW88</f>
        <v>9513</v>
      </c>
      <c r="G90" s="19">
        <f>(+D90-F90)/F90</f>
        <v>-3.7212235887732578E-2</v>
      </c>
    </row>
    <row r="91" spans="1:7" x14ac:dyDescent="0.25">
      <c r="A91" s="2"/>
      <c r="B91" s="4"/>
      <c r="C91" s="11"/>
      <c r="D91" s="32"/>
      <c r="E91" s="32"/>
      <c r="F91" s="32"/>
      <c r="G91" s="49"/>
    </row>
    <row r="92" spans="1:7" x14ac:dyDescent="0.25">
      <c r="A92" s="2" t="s">
        <v>82</v>
      </c>
      <c r="B92" s="4"/>
      <c r="C92" s="11"/>
      <c r="D92" s="32"/>
      <c r="E92" s="51"/>
      <c r="F92" s="32"/>
      <c r="G92" s="49"/>
    </row>
    <row r="93" spans="1:7" x14ac:dyDescent="0.25">
      <c r="A93" s="50" t="s">
        <v>83</v>
      </c>
      <c r="B93" s="15"/>
      <c r="C93" s="16"/>
      <c r="D93" s="46">
        <f>[1]Monthly!CI91</f>
        <v>17</v>
      </c>
      <c r="E93" s="46">
        <f>[1]Fiscal!I91</f>
        <v>17</v>
      </c>
      <c r="F93" s="17">
        <f>[1]Monthly!BW91</f>
        <v>14</v>
      </c>
      <c r="G93" s="19">
        <f t="shared" ref="G93:G102" si="4">(+D93-F93)/F93</f>
        <v>0.21428571428571427</v>
      </c>
    </row>
    <row r="94" spans="1:7" x14ac:dyDescent="0.25">
      <c r="A94" s="52" t="s">
        <v>84</v>
      </c>
      <c r="B94" s="53"/>
      <c r="C94" s="54"/>
      <c r="D94" s="46">
        <f>[1]Monthly!CI92</f>
        <v>54</v>
      </c>
      <c r="E94" s="46">
        <f>[1]Fiscal!I92</f>
        <v>54</v>
      </c>
      <c r="F94" s="17">
        <f>[1]Monthly!BW92</f>
        <v>29</v>
      </c>
      <c r="G94" s="19">
        <f t="shared" si="4"/>
        <v>0.86206896551724133</v>
      </c>
    </row>
    <row r="95" spans="1:7" x14ac:dyDescent="0.25">
      <c r="A95" s="52" t="s">
        <v>85</v>
      </c>
      <c r="B95" s="53"/>
      <c r="C95" s="54"/>
      <c r="D95" s="46">
        <f>[1]Monthly!CI93</f>
        <v>0</v>
      </c>
      <c r="E95" s="46">
        <f>[1]Fiscal!I93</f>
        <v>0</v>
      </c>
      <c r="F95" s="17">
        <f>[1]Monthly!BW93</f>
        <v>0</v>
      </c>
      <c r="G95" s="19"/>
    </row>
    <row r="96" spans="1:7" x14ac:dyDescent="0.25">
      <c r="A96" s="42" t="s">
        <v>86</v>
      </c>
      <c r="B96" s="53"/>
      <c r="C96" s="54"/>
      <c r="D96" s="46">
        <f>[1]Monthly!CI94</f>
        <v>1</v>
      </c>
      <c r="E96" s="46">
        <f>[1]Fiscal!I94</f>
        <v>1</v>
      </c>
      <c r="F96" s="17">
        <f>[1]Monthly!BW94</f>
        <v>0</v>
      </c>
      <c r="G96" s="19"/>
    </row>
    <row r="97" spans="1:7" x14ac:dyDescent="0.25">
      <c r="A97" s="21"/>
      <c r="B97" s="37"/>
      <c r="C97" s="55" t="s">
        <v>26</v>
      </c>
      <c r="D97" s="24">
        <f>SUM(D93:D96)</f>
        <v>72</v>
      </c>
      <c r="E97" s="24">
        <f>SUM(E93:E96)</f>
        <v>72</v>
      </c>
      <c r="F97" s="24">
        <f>SUM(F93:F96)</f>
        <v>43</v>
      </c>
      <c r="G97" s="19">
        <f t="shared" si="4"/>
        <v>0.67441860465116277</v>
      </c>
    </row>
    <row r="98" spans="1:7" x14ac:dyDescent="0.25">
      <c r="A98" s="50" t="s">
        <v>87</v>
      </c>
      <c r="B98" s="39"/>
      <c r="C98" s="16"/>
      <c r="D98" s="46">
        <f>[1]Monthly!CI95</f>
        <v>11</v>
      </c>
      <c r="E98" s="46">
        <f>[1]Fiscal!I96</f>
        <v>35</v>
      </c>
      <c r="F98" s="17">
        <f>[1]Monthly!BW95</f>
        <v>19</v>
      </c>
      <c r="G98" s="19">
        <f t="shared" si="4"/>
        <v>-0.42105263157894735</v>
      </c>
    </row>
    <row r="99" spans="1:7" x14ac:dyDescent="0.25">
      <c r="A99" s="52" t="s">
        <v>84</v>
      </c>
      <c r="B99" s="47"/>
      <c r="C99" s="54"/>
      <c r="D99" s="46">
        <f>[1]Monthly!CI96</f>
        <v>35</v>
      </c>
      <c r="E99" s="46">
        <f>[1]Fiscal!I97</f>
        <v>3</v>
      </c>
      <c r="F99" s="17">
        <f>[1]Monthly!BW96</f>
        <v>42</v>
      </c>
      <c r="G99" s="19">
        <f t="shared" si="4"/>
        <v>-0.16666666666666666</v>
      </c>
    </row>
    <row r="100" spans="1:7" x14ac:dyDescent="0.25">
      <c r="A100" s="52" t="s">
        <v>85</v>
      </c>
      <c r="B100" s="53"/>
      <c r="C100" s="54"/>
      <c r="D100" s="46">
        <f>[1]Monthly!CI97</f>
        <v>3</v>
      </c>
      <c r="E100" s="46">
        <f>[1]Fiscal!I98</f>
        <v>1</v>
      </c>
      <c r="F100" s="17">
        <f>[1]Monthly!BW97</f>
        <v>0</v>
      </c>
      <c r="G100" s="19"/>
    </row>
    <row r="101" spans="1:7" x14ac:dyDescent="0.25">
      <c r="A101" s="52" t="s">
        <v>86</v>
      </c>
      <c r="B101" s="53"/>
      <c r="C101" s="54"/>
      <c r="D101" s="46">
        <f>[1]Monthly!CI98</f>
        <v>1</v>
      </c>
      <c r="E101" s="46">
        <f>[1]Fiscal!I99</f>
        <v>0</v>
      </c>
      <c r="F101" s="17">
        <f>[1]Monthly!BW98</f>
        <v>1</v>
      </c>
      <c r="G101" s="19">
        <f t="shared" si="4"/>
        <v>0</v>
      </c>
    </row>
    <row r="102" spans="1:7" x14ac:dyDescent="0.25">
      <c r="A102" s="42"/>
      <c r="B102" s="53"/>
      <c r="C102" s="48" t="s">
        <v>26</v>
      </c>
      <c r="D102" s="24">
        <f>SUM(D98:D101)</f>
        <v>50</v>
      </c>
      <c r="E102" s="24">
        <f>SUM(E98:E101)</f>
        <v>39</v>
      </c>
      <c r="F102" s="24">
        <f>SUM(F98:F101)</f>
        <v>62</v>
      </c>
      <c r="G102" s="19">
        <f t="shared" si="4"/>
        <v>-0.19354838709677419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88</v>
      </c>
      <c r="B104" s="4"/>
      <c r="C104" s="11"/>
      <c r="D104" s="32"/>
      <c r="E104" s="51"/>
      <c r="F104" s="32"/>
      <c r="G104" s="12"/>
    </row>
    <row r="105" spans="1:7" x14ac:dyDescent="0.25">
      <c r="A105" s="14" t="s">
        <v>89</v>
      </c>
      <c r="B105" s="15"/>
      <c r="C105" s="16"/>
      <c r="D105" s="17">
        <f>[1]Monthly!CI101</f>
        <v>963</v>
      </c>
      <c r="E105" s="46">
        <f>[1]Fiscal!I101</f>
        <v>963</v>
      </c>
      <c r="F105" s="17">
        <f>[1]Monthly!BW101</f>
        <v>0</v>
      </c>
      <c r="G105" s="19"/>
    </row>
    <row r="106" spans="1:7" x14ac:dyDescent="0.25">
      <c r="A106" s="42" t="s">
        <v>90</v>
      </c>
      <c r="B106" s="47"/>
      <c r="C106" s="54"/>
      <c r="D106" s="17">
        <f>[1]Monthly!CI102</f>
        <v>594</v>
      </c>
      <c r="E106" s="46">
        <f>[1]Fiscal!I102</f>
        <v>594</v>
      </c>
      <c r="F106" s="17">
        <f>[1]Monthly!BW102</f>
        <v>0</v>
      </c>
      <c r="G106" s="19"/>
    </row>
    <row r="107" spans="1:7" x14ac:dyDescent="0.25">
      <c r="A107" s="42" t="s">
        <v>91</v>
      </c>
      <c r="B107" s="47"/>
      <c r="C107" s="54"/>
      <c r="D107" s="17">
        <f>[1]Monthly!CI103</f>
        <v>0</v>
      </c>
      <c r="E107" s="46">
        <f>[1]Fiscal!I103</f>
        <v>0</v>
      </c>
      <c r="F107" s="17">
        <f>[1]Monthly!BW103</f>
        <v>0</v>
      </c>
      <c r="G107" s="19"/>
    </row>
    <row r="108" spans="1:7" x14ac:dyDescent="0.25">
      <c r="A108" s="42" t="s">
        <v>92</v>
      </c>
      <c r="B108" s="47"/>
      <c r="C108" s="54"/>
      <c r="D108" s="17">
        <f>[1]Monthly!CI104</f>
        <v>9</v>
      </c>
      <c r="E108" s="46">
        <f>[1]Fiscal!I104</f>
        <v>9</v>
      </c>
      <c r="F108" s="17">
        <f>[1]Monthly!BW104</f>
        <v>0</v>
      </c>
      <c r="G108" s="19"/>
    </row>
    <row r="109" spans="1:7" x14ac:dyDescent="0.25">
      <c r="A109" s="42" t="s">
        <v>93</v>
      </c>
      <c r="B109" s="47"/>
      <c r="C109" s="54"/>
      <c r="D109" s="17">
        <f>[1]Monthly!CI105</f>
        <v>0</v>
      </c>
      <c r="E109" s="46">
        <f>[1]Fiscal!I105</f>
        <v>0</v>
      </c>
      <c r="F109" s="17">
        <f>[1]Monthly!BW105</f>
        <v>0</v>
      </c>
      <c r="G109" s="19"/>
    </row>
    <row r="110" spans="1:7" x14ac:dyDescent="0.25">
      <c r="A110" s="42" t="s">
        <v>94</v>
      </c>
      <c r="B110" s="47"/>
      <c r="C110" s="54"/>
      <c r="D110" s="17">
        <f>[1]Monthly!CI106</f>
        <v>88512</v>
      </c>
      <c r="E110" s="46">
        <f>[1]Fiscal!I106</f>
        <v>88512</v>
      </c>
      <c r="F110" s="17">
        <f>[1]Monthly!BW106</f>
        <v>0</v>
      </c>
      <c r="G110" s="19"/>
    </row>
    <row r="111" spans="1:7" x14ac:dyDescent="0.25">
      <c r="A111" s="42" t="s">
        <v>95</v>
      </c>
      <c r="B111" s="47"/>
      <c r="C111" s="54"/>
      <c r="D111" s="17">
        <f>[1]Monthly!CI107</f>
        <v>4</v>
      </c>
      <c r="E111" s="46">
        <f>[1]Fiscal!I107</f>
        <v>4</v>
      </c>
      <c r="F111" s="17">
        <f>[1]Monthly!BW107</f>
        <v>0</v>
      </c>
      <c r="G111" s="19"/>
    </row>
    <row r="112" spans="1:7" x14ac:dyDescent="0.25">
      <c r="A112" s="42" t="s">
        <v>96</v>
      </c>
      <c r="B112" s="47"/>
      <c r="C112" s="54"/>
      <c r="D112" s="17">
        <f>[1]Monthly!CI108</f>
        <v>0</v>
      </c>
      <c r="E112" s="46">
        <f>[1]Fiscal!I108</f>
        <v>0</v>
      </c>
      <c r="F112" s="17">
        <f>[1]Monthly!BW108</f>
        <v>1</v>
      </c>
      <c r="G112" s="19">
        <f t="shared" ref="G112:G118" si="5">(+D112-F112)/F112</f>
        <v>-1</v>
      </c>
    </row>
    <row r="113" spans="1:7" x14ac:dyDescent="0.25">
      <c r="A113" s="42" t="s">
        <v>97</v>
      </c>
      <c r="B113" s="47"/>
      <c r="C113" s="54"/>
      <c r="D113" s="17">
        <f>[1]Monthly!CI109</f>
        <v>21</v>
      </c>
      <c r="E113" s="46">
        <f>[1]Fiscal!I109</f>
        <v>21</v>
      </c>
      <c r="F113" s="17">
        <f>[1]Monthly!BW109</f>
        <v>11</v>
      </c>
      <c r="G113" s="19">
        <f t="shared" si="5"/>
        <v>0.90909090909090906</v>
      </c>
    </row>
    <row r="114" spans="1:7" x14ac:dyDescent="0.25">
      <c r="A114" s="42" t="s">
        <v>76</v>
      </c>
      <c r="B114" s="47"/>
      <c r="C114" s="54"/>
      <c r="D114" s="17">
        <f>[1]Monthly!CI110</f>
        <v>0</v>
      </c>
      <c r="E114" s="46">
        <f>[1]Fiscal!I110</f>
        <v>0</v>
      </c>
      <c r="F114" s="17">
        <f>[1]Monthly!BW110</f>
        <v>0</v>
      </c>
      <c r="G114" s="19"/>
    </row>
    <row r="115" spans="1:7" x14ac:dyDescent="0.25">
      <c r="A115" s="42" t="s">
        <v>77</v>
      </c>
      <c r="B115" s="47"/>
      <c r="C115" s="54"/>
      <c r="D115" s="17">
        <f>[1]Monthly!CI111</f>
        <v>23</v>
      </c>
      <c r="E115" s="46">
        <f>[1]Fiscal!I111</f>
        <v>23</v>
      </c>
      <c r="F115" s="17">
        <f>[1]Monthly!BW111</f>
        <v>10</v>
      </c>
      <c r="G115" s="19">
        <f t="shared" si="5"/>
        <v>1.3</v>
      </c>
    </row>
    <row r="116" spans="1:7" x14ac:dyDescent="0.25">
      <c r="A116" s="42" t="s">
        <v>78</v>
      </c>
      <c r="B116" s="47"/>
      <c r="C116" s="54"/>
      <c r="D116" s="17">
        <f>[1]Monthly!CI112</f>
        <v>17</v>
      </c>
      <c r="E116" s="46">
        <f>[1]Fiscal!I112</f>
        <v>17</v>
      </c>
      <c r="F116" s="17">
        <f>[1]Monthly!BW112</f>
        <v>23</v>
      </c>
      <c r="G116" s="19">
        <f t="shared" si="5"/>
        <v>-0.2608695652173913</v>
      </c>
    </row>
    <row r="117" spans="1:7" x14ac:dyDescent="0.25">
      <c r="A117" s="42" t="s">
        <v>79</v>
      </c>
      <c r="B117" s="47"/>
      <c r="C117" s="54"/>
      <c r="D117" s="17">
        <f>[1]Monthly!CI113</f>
        <v>0</v>
      </c>
      <c r="E117" s="46">
        <f>[1]Fiscal!I113</f>
        <v>0</v>
      </c>
      <c r="F117" s="17">
        <f>[1]Monthly!BW113</f>
        <v>0</v>
      </c>
      <c r="G117" s="19"/>
    </row>
    <row r="118" spans="1:7" x14ac:dyDescent="0.25">
      <c r="A118" s="42"/>
      <c r="B118" s="43"/>
      <c r="C118" s="43" t="s">
        <v>26</v>
      </c>
      <c r="D118" s="24">
        <f>SUM(D105:D117)</f>
        <v>90143</v>
      </c>
      <c r="E118" s="24">
        <f>SUM(E105:E117)</f>
        <v>90143</v>
      </c>
      <c r="F118" s="24">
        <f>SUM(F105:F117)</f>
        <v>45</v>
      </c>
      <c r="G118" s="19">
        <f t="shared" si="5"/>
        <v>2002.1777777777777</v>
      </c>
    </row>
    <row r="119" spans="1:7" x14ac:dyDescent="0.25">
      <c r="A119" s="4"/>
      <c r="B119" s="4"/>
      <c r="C119" s="11"/>
      <c r="D119" s="32"/>
      <c r="E119" s="32"/>
      <c r="F119" s="32"/>
      <c r="G119" s="12"/>
    </row>
    <row r="120" spans="1:7" x14ac:dyDescent="0.25">
      <c r="A120" s="2" t="s">
        <v>98</v>
      </c>
      <c r="B120" s="4"/>
      <c r="C120" s="11"/>
      <c r="D120" s="32"/>
      <c r="E120" s="51"/>
      <c r="F120" s="32"/>
      <c r="G120" s="12"/>
    </row>
    <row r="121" spans="1:7" x14ac:dyDescent="0.25">
      <c r="A121" s="14" t="s">
        <v>99</v>
      </c>
      <c r="B121" s="34"/>
      <c r="C121" s="16"/>
      <c r="D121" s="30">
        <f>[1]Monthly!CI117</f>
        <v>13609</v>
      </c>
      <c r="E121" s="46">
        <f>[1]Fiscal!I117</f>
        <v>13609</v>
      </c>
      <c r="F121" s="30">
        <f>[1]Monthly!BW117</f>
        <v>0</v>
      </c>
      <c r="G121" s="19"/>
    </row>
    <row r="122" spans="1:7" x14ac:dyDescent="0.25">
      <c r="A122" s="42" t="s">
        <v>100</v>
      </c>
      <c r="B122" s="47"/>
      <c r="C122" s="54"/>
      <c r="D122" s="30">
        <f>[1]Monthly!CI118</f>
        <v>14642</v>
      </c>
      <c r="E122" s="46">
        <f>[1]Fiscal!I118</f>
        <v>14642</v>
      </c>
      <c r="F122" s="30">
        <f>[1]Monthly!BW118</f>
        <v>0</v>
      </c>
      <c r="G122" s="19"/>
    </row>
    <row r="123" spans="1:7" x14ac:dyDescent="0.25">
      <c r="A123" s="42" t="s">
        <v>101</v>
      </c>
      <c r="B123" s="47"/>
      <c r="C123" s="54"/>
      <c r="D123" s="30">
        <f>[1]Monthly!CI119</f>
        <v>1328</v>
      </c>
      <c r="E123" s="46">
        <f>[1]Fiscal!I119</f>
        <v>1328</v>
      </c>
      <c r="F123" s="30">
        <f>[1]Monthly!BW119</f>
        <v>0</v>
      </c>
      <c r="G123" s="19"/>
    </row>
    <row r="124" spans="1:7" x14ac:dyDescent="0.25">
      <c r="A124" s="42" t="s">
        <v>102</v>
      </c>
      <c r="B124" s="47"/>
      <c r="C124" s="54"/>
      <c r="D124" s="30">
        <f>[1]Monthly!CI120</f>
        <v>34204</v>
      </c>
      <c r="E124" s="46">
        <f>[1]Fiscal!I120</f>
        <v>34204</v>
      </c>
      <c r="F124" s="30">
        <f>[1]Monthly!BW120</f>
        <v>0</v>
      </c>
      <c r="G124" s="19"/>
    </row>
    <row r="125" spans="1:7" x14ac:dyDescent="0.25">
      <c r="A125" s="42" t="s">
        <v>103</v>
      </c>
      <c r="B125" s="47"/>
      <c r="C125" s="54"/>
      <c r="D125" s="30">
        <f>[1]Monthly!CI121</f>
        <v>218</v>
      </c>
      <c r="E125" s="46">
        <f>[1]Fiscal!I121</f>
        <v>218</v>
      </c>
      <c r="F125" s="30">
        <f>[1]Monthly!BW121</f>
        <v>0</v>
      </c>
      <c r="G125" s="19"/>
    </row>
    <row r="126" spans="1:7" x14ac:dyDescent="0.25">
      <c r="A126" s="42" t="s">
        <v>104</v>
      </c>
      <c r="B126" s="47"/>
      <c r="C126" s="54"/>
      <c r="D126" s="30">
        <f>[1]Monthly!CI122</f>
        <v>617</v>
      </c>
      <c r="E126" s="46">
        <f>[1]Fiscal!I122</f>
        <v>617</v>
      </c>
      <c r="F126" s="30">
        <f>[1]Monthly!BW122</f>
        <v>0</v>
      </c>
      <c r="G126" s="19"/>
    </row>
    <row r="127" spans="1:7" x14ac:dyDescent="0.25">
      <c r="A127" s="4"/>
      <c r="B127" s="4"/>
      <c r="C127" s="11"/>
      <c r="D127" s="32"/>
      <c r="E127" s="32"/>
      <c r="F127" s="32"/>
      <c r="G127" s="12"/>
    </row>
    <row r="128" spans="1:7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10" t="s">
        <v>106</v>
      </c>
    </row>
    <row r="129" spans="1:7" x14ac:dyDescent="0.25">
      <c r="A129" s="2" t="s">
        <v>107</v>
      </c>
      <c r="B129" s="4"/>
      <c r="C129" s="11"/>
      <c r="D129" s="8" t="s">
        <v>8</v>
      </c>
      <c r="E129" s="8" t="s">
        <v>9</v>
      </c>
      <c r="F129" s="9" t="s">
        <v>10</v>
      </c>
      <c r="G129" s="8" t="s">
        <v>11</v>
      </c>
    </row>
    <row r="130" spans="1:7" x14ac:dyDescent="0.25">
      <c r="A130" s="14" t="s">
        <v>108</v>
      </c>
      <c r="B130" s="15"/>
      <c r="C130" s="16"/>
      <c r="D130" s="17">
        <f>[1]Monthly!CI125</f>
        <v>16</v>
      </c>
      <c r="E130" s="46">
        <f>[1]Fiscal!I125</f>
        <v>16</v>
      </c>
      <c r="F130" s="17">
        <f>[1]Monthly!BW125</f>
        <v>552</v>
      </c>
      <c r="G130" s="19">
        <f t="shared" ref="G130:G143" si="6">(+D130-F130)/F130</f>
        <v>-0.97101449275362317</v>
      </c>
    </row>
    <row r="131" spans="1:7" x14ac:dyDescent="0.25">
      <c r="A131" s="42" t="s">
        <v>109</v>
      </c>
      <c r="B131" s="47"/>
      <c r="C131" s="54"/>
      <c r="D131" s="17">
        <f>[1]Monthly!CI126</f>
        <v>0</v>
      </c>
      <c r="E131" s="46">
        <f>[1]Fiscal!I126</f>
        <v>0</v>
      </c>
      <c r="F131" s="17">
        <f>[1]Monthly!BW126</f>
        <v>0</v>
      </c>
      <c r="G131" s="19"/>
    </row>
    <row r="132" spans="1:7" x14ac:dyDescent="0.25">
      <c r="A132" s="42" t="s">
        <v>110</v>
      </c>
      <c r="B132" s="47"/>
      <c r="C132" s="54"/>
      <c r="D132" s="17">
        <f>[1]Monthly!CI127</f>
        <v>8568</v>
      </c>
      <c r="E132" s="46">
        <f>[1]Fiscal!I127</f>
        <v>8568</v>
      </c>
      <c r="F132" s="17">
        <f>[1]Monthly!BW127</f>
        <v>8881</v>
      </c>
      <c r="G132" s="19">
        <f t="shared" si="6"/>
        <v>-3.5243778853732685E-2</v>
      </c>
    </row>
    <row r="133" spans="1:7" x14ac:dyDescent="0.25">
      <c r="A133" s="42" t="s">
        <v>111</v>
      </c>
      <c r="B133" s="47"/>
      <c r="C133" s="54"/>
      <c r="D133" s="17">
        <f>[1]Monthly!CI128</f>
        <v>849</v>
      </c>
      <c r="E133" s="46">
        <f>[1]Fiscal!I128</f>
        <v>849</v>
      </c>
      <c r="F133" s="17">
        <f>[1]Monthly!BW128</f>
        <v>1388</v>
      </c>
      <c r="G133" s="19">
        <f t="shared" si="6"/>
        <v>-0.38832853025936598</v>
      </c>
    </row>
    <row r="134" spans="1:7" x14ac:dyDescent="0.25">
      <c r="A134" s="42" t="s">
        <v>73</v>
      </c>
      <c r="B134" s="47"/>
      <c r="C134" s="54"/>
      <c r="D134" s="17">
        <f>[1]Monthly!CI129</f>
        <v>66</v>
      </c>
      <c r="E134" s="46">
        <f>[1]Fiscal!I129</f>
        <v>66</v>
      </c>
      <c r="F134" s="17">
        <f>[1]Monthly!BW129</f>
        <v>32</v>
      </c>
      <c r="G134" s="19">
        <f t="shared" si="6"/>
        <v>1.0625</v>
      </c>
    </row>
    <row r="135" spans="1:7" x14ac:dyDescent="0.25">
      <c r="A135" s="42" t="s">
        <v>74</v>
      </c>
      <c r="B135" s="47"/>
      <c r="C135" s="54"/>
      <c r="D135" s="17">
        <f>[1]Monthly!CI130</f>
        <v>46</v>
      </c>
      <c r="E135" s="46">
        <f>[1]Fiscal!I130</f>
        <v>46</v>
      </c>
      <c r="F135" s="17">
        <f>[1]Monthly!BW130</f>
        <v>6</v>
      </c>
      <c r="G135" s="19">
        <f t="shared" si="6"/>
        <v>6.666666666666667</v>
      </c>
    </row>
    <row r="136" spans="1:7" x14ac:dyDescent="0.25">
      <c r="A136" s="42" t="s">
        <v>75</v>
      </c>
      <c r="B136" s="47"/>
      <c r="C136" s="54"/>
      <c r="D136" s="17">
        <f>[1]Monthly!CI131</f>
        <v>31</v>
      </c>
      <c r="E136" s="46">
        <f>[1]Fiscal!I131</f>
        <v>31</v>
      </c>
      <c r="F136" s="17">
        <f>[1]Monthly!BW131</f>
        <v>26</v>
      </c>
      <c r="G136" s="19">
        <f t="shared" si="6"/>
        <v>0.19230769230769232</v>
      </c>
    </row>
    <row r="137" spans="1:7" x14ac:dyDescent="0.25">
      <c r="A137" s="42" t="s">
        <v>76</v>
      </c>
      <c r="B137" s="47"/>
      <c r="C137" s="54"/>
      <c r="D137" s="17">
        <f>[1]Monthly!CI132</f>
        <v>5</v>
      </c>
      <c r="E137" s="46">
        <f>[1]Fiscal!I132</f>
        <v>5</v>
      </c>
      <c r="F137" s="17">
        <f>[1]Monthly!BW132</f>
        <v>4</v>
      </c>
      <c r="G137" s="19">
        <f t="shared" si="6"/>
        <v>0.25</v>
      </c>
    </row>
    <row r="138" spans="1:7" x14ac:dyDescent="0.25">
      <c r="A138" s="42" t="s">
        <v>77</v>
      </c>
      <c r="B138" s="47"/>
      <c r="C138" s="54"/>
      <c r="D138" s="17">
        <f>[1]Monthly!CI133</f>
        <v>55</v>
      </c>
      <c r="E138" s="46">
        <f>[1]Fiscal!I133</f>
        <v>55</v>
      </c>
      <c r="F138" s="17">
        <f>[1]Monthly!BW133</f>
        <v>33</v>
      </c>
      <c r="G138" s="19">
        <f t="shared" si="6"/>
        <v>0.66666666666666663</v>
      </c>
    </row>
    <row r="139" spans="1:7" x14ac:dyDescent="0.25">
      <c r="A139" s="42" t="s">
        <v>78</v>
      </c>
      <c r="B139" s="47"/>
      <c r="C139" s="54"/>
      <c r="D139" s="17">
        <f>[1]Monthly!CI134</f>
        <v>30</v>
      </c>
      <c r="E139" s="46">
        <f>[1]Fiscal!I134</f>
        <v>30</v>
      </c>
      <c r="F139" s="17">
        <f>[1]Monthly!BW134</f>
        <v>29</v>
      </c>
      <c r="G139" s="19">
        <f t="shared" si="6"/>
        <v>3.4482758620689655E-2</v>
      </c>
    </row>
    <row r="140" spans="1:7" x14ac:dyDescent="0.25">
      <c r="A140" s="42" t="s">
        <v>112</v>
      </c>
      <c r="B140" s="47"/>
      <c r="C140" s="54"/>
      <c r="D140" s="17">
        <f>[1]Monthly!CI135</f>
        <v>101</v>
      </c>
      <c r="E140" s="46">
        <f>[1]Fiscal!I135</f>
        <v>101</v>
      </c>
      <c r="F140" s="17">
        <f>[1]Monthly!BW135</f>
        <v>120</v>
      </c>
      <c r="G140" s="19">
        <f t="shared" si="6"/>
        <v>-0.15833333333333333</v>
      </c>
    </row>
    <row r="141" spans="1:7" x14ac:dyDescent="0.25">
      <c r="A141" s="42" t="s">
        <v>79</v>
      </c>
      <c r="B141" s="47"/>
      <c r="C141" s="54"/>
      <c r="D141" s="17">
        <f>[1]Monthly!CI136</f>
        <v>0</v>
      </c>
      <c r="E141" s="46">
        <f>[1]Fiscal!I136</f>
        <v>0</v>
      </c>
      <c r="F141" s="17">
        <f>[1]Monthly!BW136</f>
        <v>0</v>
      </c>
      <c r="G141" s="19"/>
    </row>
    <row r="142" spans="1:7" x14ac:dyDescent="0.25">
      <c r="A142" s="42" t="s">
        <v>113</v>
      </c>
      <c r="B142" s="47"/>
      <c r="C142" s="56"/>
      <c r="D142" s="17">
        <f>[1]Monthly!CI137</f>
        <v>0</v>
      </c>
      <c r="E142" s="46">
        <f>[1]Fiscal!I137</f>
        <v>0</v>
      </c>
      <c r="F142" s="17">
        <f>[1]Monthly!BW137</f>
        <v>34</v>
      </c>
      <c r="G142" s="19">
        <f t="shared" si="6"/>
        <v>-1</v>
      </c>
    </row>
    <row r="143" spans="1:7" x14ac:dyDescent="0.25">
      <c r="A143" s="42"/>
      <c r="B143" s="43"/>
      <c r="C143" s="43" t="s">
        <v>26</v>
      </c>
      <c r="D143" s="24">
        <f>+SUM(D130:D142)</f>
        <v>9767</v>
      </c>
      <c r="E143" s="24">
        <f>+SUM(E130:E142)</f>
        <v>9767</v>
      </c>
      <c r="F143" s="24">
        <f>+SUM(F130:F142)</f>
        <v>11105</v>
      </c>
      <c r="G143" s="19">
        <f t="shared" si="6"/>
        <v>-0.1204862674470959</v>
      </c>
    </row>
    <row r="144" spans="1:7" x14ac:dyDescent="0.25">
      <c r="A144" s="35"/>
      <c r="B144" s="35"/>
      <c r="C144" s="57"/>
      <c r="D144" s="58"/>
      <c r="E144" s="58"/>
      <c r="F144" s="58"/>
      <c r="G144" s="49"/>
    </row>
    <row r="145" spans="1:7" x14ac:dyDescent="0.25">
      <c r="A145" s="59" t="s">
        <v>114</v>
      </c>
      <c r="B145" s="35"/>
      <c r="C145" s="57"/>
      <c r="D145" s="58"/>
      <c r="E145" s="58"/>
      <c r="F145" s="58"/>
      <c r="G145" s="49"/>
    </row>
    <row r="146" spans="1:7" x14ac:dyDescent="0.25">
      <c r="A146" s="14" t="s">
        <v>115</v>
      </c>
      <c r="B146" s="15"/>
      <c r="C146" s="16"/>
      <c r="D146" s="17">
        <f>[1]Monthly!CI141</f>
        <v>4</v>
      </c>
      <c r="E146" s="46">
        <f>[1]Fiscal!I141</f>
        <v>4</v>
      </c>
      <c r="F146" s="17">
        <f>[1]Monthly!BW141</f>
        <v>6</v>
      </c>
      <c r="G146" s="19">
        <f>(+D146-F146)/F146</f>
        <v>-0.33333333333333331</v>
      </c>
    </row>
    <row r="147" spans="1:7" x14ac:dyDescent="0.25">
      <c r="A147" s="42" t="s">
        <v>116</v>
      </c>
      <c r="B147" s="47"/>
      <c r="C147" s="54"/>
      <c r="D147" s="17">
        <f>[1]Monthly!CI142</f>
        <v>65</v>
      </c>
      <c r="E147" s="46">
        <f>[1]Fiscal!I142</f>
        <v>65</v>
      </c>
      <c r="F147" s="17">
        <f>[1]Monthly!BW142</f>
        <v>68</v>
      </c>
      <c r="G147" s="19">
        <f>(+D147-F147)/F147</f>
        <v>-4.4117647058823532E-2</v>
      </c>
    </row>
    <row r="148" spans="1:7" x14ac:dyDescent="0.25">
      <c r="A148" s="42" t="s">
        <v>117</v>
      </c>
      <c r="B148" s="47"/>
      <c r="C148" s="54"/>
      <c r="D148" s="17">
        <f>[1]Monthly!CI143</f>
        <v>75</v>
      </c>
      <c r="E148" s="46">
        <f>[1]Fiscal!I143</f>
        <v>75</v>
      </c>
      <c r="F148" s="17">
        <f>[1]Monthly!BW143</f>
        <v>88</v>
      </c>
      <c r="G148" s="19">
        <f>(+D148-F148)/F148</f>
        <v>-0.14772727272727273</v>
      </c>
    </row>
    <row r="149" spans="1:7" x14ac:dyDescent="0.25">
      <c r="A149" s="4"/>
      <c r="B149" s="4"/>
      <c r="C149" s="11"/>
      <c r="D149" s="32"/>
      <c r="E149" s="32"/>
      <c r="F149" s="32"/>
      <c r="G149" s="12"/>
    </row>
    <row r="150" spans="1:7" x14ac:dyDescent="0.25">
      <c r="A150" s="2" t="s">
        <v>118</v>
      </c>
      <c r="B150" s="4"/>
      <c r="C150" s="11"/>
      <c r="D150" s="8"/>
      <c r="E150" s="8"/>
      <c r="F150" s="9"/>
      <c r="G150" s="8"/>
    </row>
    <row r="151" spans="1:7" x14ac:dyDescent="0.25">
      <c r="A151" s="60" t="s">
        <v>119</v>
      </c>
      <c r="B151" s="15"/>
      <c r="C151" s="16"/>
      <c r="D151" s="17">
        <f>[1]Monthly!CI146</f>
        <v>48</v>
      </c>
      <c r="E151" s="46">
        <f>[1]Fiscal!I146</f>
        <v>48</v>
      </c>
      <c r="F151" s="17">
        <f>[1]Monthly!BW146</f>
        <v>105</v>
      </c>
      <c r="G151" s="19">
        <f>(+D151-F151)/F151</f>
        <v>-0.54285714285714282</v>
      </c>
    </row>
    <row r="152" spans="1:7" x14ac:dyDescent="0.25">
      <c r="A152" s="52" t="s">
        <v>120</v>
      </c>
      <c r="B152" s="47"/>
      <c r="C152" s="54"/>
      <c r="D152" s="17">
        <f>[1]Monthly!CI147</f>
        <v>95</v>
      </c>
      <c r="E152" s="46">
        <f>[1]Fiscal!I147</f>
        <v>95</v>
      </c>
      <c r="F152" s="17">
        <f>[1]Monthly!BW147</f>
        <v>100</v>
      </c>
      <c r="G152" s="19">
        <f>(+D152-F152)/F152</f>
        <v>-0.05</v>
      </c>
    </row>
    <row r="153" spans="1:7" x14ac:dyDescent="0.25">
      <c r="A153" s="4"/>
      <c r="B153" s="4"/>
      <c r="C153" s="11"/>
      <c r="D153" s="32"/>
      <c r="E153" s="32"/>
      <c r="F153" s="32"/>
      <c r="G153" s="12"/>
    </row>
    <row r="154" spans="1:7" x14ac:dyDescent="0.25">
      <c r="A154" s="2" t="s">
        <v>121</v>
      </c>
      <c r="B154" s="4"/>
      <c r="C154" s="11"/>
      <c r="D154" s="32"/>
      <c r="E154" s="32"/>
      <c r="F154" s="32"/>
      <c r="G154" s="12"/>
    </row>
    <row r="155" spans="1:7" x14ac:dyDescent="0.25">
      <c r="A155" s="14" t="s">
        <v>122</v>
      </c>
      <c r="B155" s="15"/>
      <c r="C155" s="16"/>
      <c r="D155" s="17">
        <f>[1]Monthly!CI150</f>
        <v>28019</v>
      </c>
      <c r="E155" s="46">
        <f>[1]Fiscal!I150</f>
        <v>28019</v>
      </c>
      <c r="F155" s="17">
        <f>[1]Monthly!BW150</f>
        <v>0</v>
      </c>
      <c r="G155" s="19"/>
    </row>
    <row r="156" spans="1:7" x14ac:dyDescent="0.25">
      <c r="A156" s="42" t="s">
        <v>73</v>
      </c>
      <c r="B156" s="47"/>
      <c r="C156" s="54"/>
      <c r="D156" s="17">
        <f>[1]Monthly!CI151</f>
        <v>160</v>
      </c>
      <c r="E156" s="46">
        <f>[1]Fiscal!I151</f>
        <v>160</v>
      </c>
      <c r="F156" s="17">
        <f>[1]Monthly!BW151</f>
        <v>62</v>
      </c>
      <c r="G156" s="19">
        <f t="shared" ref="G156:G163" si="7">(+D156-F156)/F156</f>
        <v>1.5806451612903225</v>
      </c>
    </row>
    <row r="157" spans="1:7" x14ac:dyDescent="0.25">
      <c r="A157" s="42" t="s">
        <v>74</v>
      </c>
      <c r="B157" s="47"/>
      <c r="C157" s="54"/>
      <c r="D157" s="17">
        <f>[1]Monthly!CI152</f>
        <v>320</v>
      </c>
      <c r="E157" s="46">
        <f>[1]Fiscal!I152</f>
        <v>320</v>
      </c>
      <c r="F157" s="17">
        <f>[1]Monthly!BW152</f>
        <v>113</v>
      </c>
      <c r="G157" s="19">
        <f t="shared" si="7"/>
        <v>1.831858407079646</v>
      </c>
    </row>
    <row r="158" spans="1:7" x14ac:dyDescent="0.25">
      <c r="A158" s="42" t="s">
        <v>97</v>
      </c>
      <c r="B158" s="47"/>
      <c r="C158" s="54"/>
      <c r="D158" s="17">
        <f>[1]Monthly!CI153</f>
        <v>480</v>
      </c>
      <c r="E158" s="46">
        <f>[1]Fiscal!I153</f>
        <v>480</v>
      </c>
      <c r="F158" s="17">
        <f>[1]Monthly!BW153</f>
        <v>331</v>
      </c>
      <c r="G158" s="19">
        <f t="shared" si="7"/>
        <v>0.45015105740181272</v>
      </c>
    </row>
    <row r="159" spans="1:7" x14ac:dyDescent="0.25">
      <c r="A159" s="42" t="s">
        <v>76</v>
      </c>
      <c r="B159" s="47"/>
      <c r="C159" s="54"/>
      <c r="D159" s="17">
        <f>[1]Monthly!CI154</f>
        <v>46</v>
      </c>
      <c r="E159" s="46">
        <f>[1]Fiscal!I154</f>
        <v>46</v>
      </c>
      <c r="F159" s="17">
        <f>[1]Monthly!BW154</f>
        <v>21</v>
      </c>
      <c r="G159" s="19">
        <f t="shared" si="7"/>
        <v>1.1904761904761905</v>
      </c>
    </row>
    <row r="160" spans="1:7" x14ac:dyDescent="0.25">
      <c r="A160" s="42" t="s">
        <v>123</v>
      </c>
      <c r="B160" s="47"/>
      <c r="C160" s="54"/>
      <c r="D160" s="17">
        <f>[1]Monthly!CI155</f>
        <v>217</v>
      </c>
      <c r="E160" s="46">
        <f>[1]Fiscal!I155</f>
        <v>217</v>
      </c>
      <c r="F160" s="17">
        <f>[1]Monthly!BW155</f>
        <v>247</v>
      </c>
      <c r="G160" s="19">
        <f t="shared" si="7"/>
        <v>-0.1214574898785425</v>
      </c>
    </row>
    <row r="161" spans="1:7" x14ac:dyDescent="0.25">
      <c r="A161" s="42" t="s">
        <v>78</v>
      </c>
      <c r="B161" s="47"/>
      <c r="C161" s="54"/>
      <c r="D161" s="17">
        <f>[1]Monthly!CI156</f>
        <v>233</v>
      </c>
      <c r="E161" s="46">
        <f>[1]Fiscal!I156</f>
        <v>233</v>
      </c>
      <c r="F161" s="17">
        <f>[1]Monthly!BW156</f>
        <v>217</v>
      </c>
      <c r="G161" s="19">
        <f t="shared" si="7"/>
        <v>7.3732718894009217E-2</v>
      </c>
    </row>
    <row r="162" spans="1:7" x14ac:dyDescent="0.25">
      <c r="A162" s="42" t="s">
        <v>79</v>
      </c>
      <c r="B162" s="47"/>
      <c r="C162" s="54"/>
      <c r="D162" s="17">
        <f>[1]Monthly!CI157</f>
        <v>0</v>
      </c>
      <c r="E162" s="46">
        <f>[1]Fiscal!I157</f>
        <v>0</v>
      </c>
      <c r="F162" s="17">
        <f>[1]Monthly!BW157</f>
        <v>0</v>
      </c>
      <c r="G162" s="19"/>
    </row>
    <row r="163" spans="1:7" x14ac:dyDescent="0.25">
      <c r="A163" s="42"/>
      <c r="B163" s="47"/>
      <c r="C163" s="61" t="s">
        <v>26</v>
      </c>
      <c r="D163" s="24">
        <f>SUM(D155:D162)</f>
        <v>29475</v>
      </c>
      <c r="E163" s="24">
        <f>SUM(E155:E162)</f>
        <v>29475</v>
      </c>
      <c r="F163" s="24">
        <f>SUM(F155:F162)</f>
        <v>991</v>
      </c>
      <c r="G163" s="19">
        <f t="shared" si="7"/>
        <v>28.74268415741675</v>
      </c>
    </row>
    <row r="164" spans="1:7" x14ac:dyDescent="0.25">
      <c r="A164" s="4"/>
      <c r="B164" s="4"/>
      <c r="C164" s="11"/>
      <c r="D164" s="32"/>
      <c r="E164" s="32"/>
      <c r="F164" s="32"/>
      <c r="G164" s="12"/>
    </row>
    <row r="165" spans="1:7" x14ac:dyDescent="0.25">
      <c r="A165" s="4"/>
      <c r="B165" s="62"/>
      <c r="C165" s="8"/>
      <c r="D165" s="63"/>
      <c r="E165" s="63"/>
      <c r="F165" s="64"/>
      <c r="G165" s="10"/>
    </row>
    <row r="166" spans="1:7" x14ac:dyDescent="0.25">
      <c r="A166" s="2" t="s">
        <v>124</v>
      </c>
      <c r="B166" s="62" t="s">
        <v>125</v>
      </c>
      <c r="C166" s="8" t="s">
        <v>126</v>
      </c>
      <c r="D166" s="63" t="s">
        <v>127</v>
      </c>
      <c r="E166" s="63" t="s">
        <v>128</v>
      </c>
      <c r="F166" s="64" t="s">
        <v>129</v>
      </c>
      <c r="G166" s="10" t="s">
        <v>7</v>
      </c>
    </row>
    <row r="167" spans="1:7" x14ac:dyDescent="0.25">
      <c r="A167" s="65" t="s">
        <v>130</v>
      </c>
      <c r="B167" s="66" t="s">
        <v>131</v>
      </c>
      <c r="C167" s="63" t="s">
        <v>132</v>
      </c>
      <c r="D167" s="63" t="s">
        <v>132</v>
      </c>
      <c r="E167" s="63" t="s">
        <v>133</v>
      </c>
      <c r="F167" s="64" t="s">
        <v>133</v>
      </c>
      <c r="G167" s="8" t="s">
        <v>11</v>
      </c>
    </row>
    <row r="168" spans="1:7" x14ac:dyDescent="0.25">
      <c r="A168" s="67" t="s">
        <v>134</v>
      </c>
      <c r="B168" s="68">
        <f>[1]Monthly!CI162</f>
        <v>9</v>
      </c>
      <c r="C168" s="69">
        <f>[1]Monthly!CI163</f>
        <v>105</v>
      </c>
      <c r="D168" s="17">
        <f>[1]Fiscal!I163</f>
        <v>105</v>
      </c>
      <c r="E168" s="68">
        <f>[1]Monthly!BW162</f>
        <v>5</v>
      </c>
      <c r="F168" s="69">
        <f>[1]Monthly!BW163</f>
        <v>153</v>
      </c>
      <c r="G168" s="19">
        <f t="shared" ref="G168:G174" si="8">(C168-F168)/F168</f>
        <v>-0.31372549019607843</v>
      </c>
    </row>
    <row r="169" spans="1:7" x14ac:dyDescent="0.25">
      <c r="A169" s="67" t="s">
        <v>135</v>
      </c>
      <c r="B169" s="70">
        <f>[1]Monthly!CI164</f>
        <v>11</v>
      </c>
      <c r="C169" s="69">
        <f>[1]Monthly!CI165</f>
        <v>210</v>
      </c>
      <c r="D169" s="17">
        <f>[1]Fiscal!I165</f>
        <v>210</v>
      </c>
      <c r="E169" s="70">
        <f>[1]Monthly!BW164</f>
        <v>5</v>
      </c>
      <c r="F169" s="69">
        <f>[1]Monthly!BW165</f>
        <v>166</v>
      </c>
      <c r="G169" s="19">
        <f t="shared" si="8"/>
        <v>0.26506024096385544</v>
      </c>
    </row>
    <row r="170" spans="1:7" x14ac:dyDescent="0.25">
      <c r="A170" s="67" t="s">
        <v>136</v>
      </c>
      <c r="B170" s="70">
        <f>[1]Monthly!CI166</f>
        <v>7</v>
      </c>
      <c r="C170" s="69">
        <f>[1]Monthly!CI167</f>
        <v>133</v>
      </c>
      <c r="D170" s="17">
        <f>[1]Fiscal!I167</f>
        <v>133</v>
      </c>
      <c r="E170" s="70">
        <f>[1]Monthly!BW166</f>
        <v>0</v>
      </c>
      <c r="F170" s="69">
        <f>[1]Monthly!BW167</f>
        <v>0</v>
      </c>
      <c r="G170" s="19"/>
    </row>
    <row r="171" spans="1:7" x14ac:dyDescent="0.25">
      <c r="A171" s="67" t="s">
        <v>137</v>
      </c>
      <c r="B171" s="70">
        <f>[1]Monthly!CI168</f>
        <v>0</v>
      </c>
      <c r="C171" s="69">
        <f>[1]Monthly!CI169</f>
        <v>0</v>
      </c>
      <c r="D171" s="17">
        <f>[1]Fiscal!I168</f>
        <v>0</v>
      </c>
      <c r="E171" s="70">
        <f>[1]Monthly!BW168</f>
        <v>0</v>
      </c>
      <c r="F171" s="69">
        <f>[1]Monthly!BW169</f>
        <v>0</v>
      </c>
      <c r="G171" s="19"/>
    </row>
    <row r="172" spans="1:7" hidden="1" x14ac:dyDescent="0.25">
      <c r="A172" s="67" t="s">
        <v>138</v>
      </c>
      <c r="B172" s="70"/>
      <c r="C172" s="18">
        <f>[1]Monthly!CI170</f>
        <v>0</v>
      </c>
      <c r="D172" s="17">
        <f>[1]Fiscal!H170</f>
        <v>0</v>
      </c>
      <c r="E172" s="70"/>
      <c r="F172" s="18">
        <f>[1]Monthly!BW170</f>
        <v>0</v>
      </c>
      <c r="G172" s="19" t="e">
        <f t="shared" si="8"/>
        <v>#DIV/0!</v>
      </c>
    </row>
    <row r="173" spans="1:7" x14ac:dyDescent="0.25">
      <c r="A173" s="67" t="s">
        <v>139</v>
      </c>
      <c r="B173" s="70">
        <f>[1]Monthly!CI171</f>
        <v>6</v>
      </c>
      <c r="C173" s="69">
        <f>[1]Monthly!CI172</f>
        <v>297</v>
      </c>
      <c r="D173" s="17">
        <f>[1]Fiscal!I172</f>
        <v>297</v>
      </c>
      <c r="E173" s="70">
        <f>[1]Monthly!BW171</f>
        <v>5</v>
      </c>
      <c r="F173" s="69">
        <f>[1]Monthly!BW172</f>
        <v>116</v>
      </c>
      <c r="G173" s="19">
        <f t="shared" si="8"/>
        <v>1.5603448275862069</v>
      </c>
    </row>
    <row r="174" spans="1:7" x14ac:dyDescent="0.25">
      <c r="A174" s="67" t="s">
        <v>140</v>
      </c>
      <c r="B174" s="70">
        <f>[1]Monthly!CI173</f>
        <v>0</v>
      </c>
      <c r="C174" s="71">
        <f>[1]Monthly!CI174</f>
        <v>0</v>
      </c>
      <c r="D174" s="72">
        <f>[1]Fiscal!I174</f>
        <v>0</v>
      </c>
      <c r="E174" s="70">
        <f>[1]Monthly!BW173</f>
        <v>8</v>
      </c>
      <c r="F174" s="71">
        <f>[1]Monthly!BW174</f>
        <v>42</v>
      </c>
      <c r="G174" s="19">
        <f t="shared" si="8"/>
        <v>-1</v>
      </c>
    </row>
    <row r="175" spans="1:7" x14ac:dyDescent="0.25">
      <c r="A175" s="73"/>
      <c r="B175" s="74"/>
      <c r="C175" s="75"/>
      <c r="D175" s="75"/>
      <c r="E175" s="75"/>
      <c r="F175" s="76"/>
      <c r="G175" s="38"/>
    </row>
    <row r="176" spans="1:7" x14ac:dyDescent="0.25">
      <c r="A176" s="67" t="s">
        <v>141</v>
      </c>
      <c r="B176" s="77"/>
      <c r="C176" s="78"/>
      <c r="D176" s="78"/>
      <c r="E176" s="78"/>
      <c r="F176" s="79"/>
      <c r="G176" s="80"/>
    </row>
    <row r="177" spans="1:7" x14ac:dyDescent="0.25">
      <c r="A177" s="67" t="s">
        <v>142</v>
      </c>
      <c r="B177" s="81">
        <f>[1]Monthly!CI176</f>
        <v>24</v>
      </c>
      <c r="C177" s="82">
        <f>[1]Monthly!CI177</f>
        <v>61</v>
      </c>
      <c r="D177" s="82">
        <f>[1]Fiscal!I77</f>
        <v>116</v>
      </c>
      <c r="E177" s="81">
        <f>[1]Monthly!BW176</f>
        <v>0</v>
      </c>
      <c r="F177" s="82">
        <f>[1]Monthly!BW177</f>
        <v>0</v>
      </c>
      <c r="G177" s="19"/>
    </row>
    <row r="178" spans="1:7" x14ac:dyDescent="0.25">
      <c r="A178" s="67" t="s">
        <v>143</v>
      </c>
      <c r="B178" s="70">
        <f>[1]Monthly!CI179</f>
        <v>0</v>
      </c>
      <c r="C178" s="46">
        <f>[1]Monthly!CI180</f>
        <v>0</v>
      </c>
      <c r="D178" s="46">
        <f>[1]Fiscal!I180</f>
        <v>0</v>
      </c>
      <c r="E178" s="70">
        <f>[1]Monthly!BW179</f>
        <v>0</v>
      </c>
      <c r="F178" s="46">
        <f>[1]Monthly!BW180</f>
        <v>0</v>
      </c>
      <c r="G178" s="19"/>
    </row>
    <row r="179" spans="1:7" x14ac:dyDescent="0.25">
      <c r="A179" s="67" t="s">
        <v>144</v>
      </c>
      <c r="B179" s="70">
        <f>[1]Monthly!CI182</f>
        <v>12</v>
      </c>
      <c r="C179" s="46">
        <f>[1]Monthly!CI183</f>
        <v>249</v>
      </c>
      <c r="D179" s="46">
        <f>[1]Fiscal!I183</f>
        <v>249</v>
      </c>
      <c r="E179" s="70">
        <f>[1]Monthly!BW182</f>
        <v>8</v>
      </c>
      <c r="F179" s="46">
        <f>[1]Monthly!BW183</f>
        <v>147</v>
      </c>
      <c r="G179" s="19">
        <f t="shared" ref="G179:G182" si="9">(C179-F179)/F179</f>
        <v>0.69387755102040816</v>
      </c>
    </row>
    <row r="180" spans="1:7" x14ac:dyDescent="0.25">
      <c r="A180" s="67" t="s">
        <v>145</v>
      </c>
      <c r="B180" s="70">
        <f>[1]Monthly!CI185</f>
        <v>0</v>
      </c>
      <c r="C180" s="46">
        <f>[1]Monthly!CI186</f>
        <v>0</v>
      </c>
      <c r="D180" s="46">
        <f>[1]Fiscal!I186</f>
        <v>0</v>
      </c>
      <c r="E180" s="70">
        <f>[1]Monthly!BW185</f>
        <v>0</v>
      </c>
      <c r="F180" s="46">
        <f>[1]Monthly!BW186</f>
        <v>0</v>
      </c>
      <c r="G180" s="19"/>
    </row>
    <row r="181" spans="1:7" x14ac:dyDescent="0.25">
      <c r="A181" s="67" t="s">
        <v>146</v>
      </c>
      <c r="B181" s="70">
        <f>[1]Monthly!CI188</f>
        <v>1</v>
      </c>
      <c r="C181" s="46">
        <f>[1]Monthly!CI189</f>
        <v>25</v>
      </c>
      <c r="D181" s="46">
        <f>[1]Fiscal!I189</f>
        <v>25</v>
      </c>
      <c r="E181" s="70">
        <f>[1]Monthly!BW188</f>
        <v>0</v>
      </c>
      <c r="F181" s="46">
        <f>[1]Monthly!BW189</f>
        <v>0</v>
      </c>
      <c r="G181" s="19"/>
    </row>
    <row r="182" spans="1:7" x14ac:dyDescent="0.25">
      <c r="A182" s="67" t="s">
        <v>147</v>
      </c>
      <c r="B182" s="70">
        <f>[1]Monthly!CI191</f>
        <v>4</v>
      </c>
      <c r="C182" s="46">
        <f>[1]Monthly!CI192</f>
        <v>14</v>
      </c>
      <c r="D182" s="46">
        <f>[1]Fiscal!I192</f>
        <v>14</v>
      </c>
      <c r="E182" s="70">
        <f>[1]Monthly!BW191</f>
        <v>3</v>
      </c>
      <c r="F182" s="46">
        <f>[1]Monthly!BW192</f>
        <v>17</v>
      </c>
      <c r="G182" s="19">
        <f t="shared" si="9"/>
        <v>-0.17647058823529413</v>
      </c>
    </row>
    <row r="183" spans="1:7" x14ac:dyDescent="0.25">
      <c r="A183" s="4"/>
      <c r="B183" s="11"/>
      <c r="C183" s="32"/>
      <c r="D183" s="32"/>
      <c r="E183" s="32"/>
      <c r="F183" s="83"/>
      <c r="G183" s="80"/>
    </row>
    <row r="184" spans="1:7" x14ac:dyDescent="0.25">
      <c r="A184" s="2" t="s">
        <v>148</v>
      </c>
      <c r="B184" s="11"/>
      <c r="C184" s="84"/>
      <c r="D184" s="84"/>
      <c r="E184" s="84"/>
      <c r="F184" s="83"/>
      <c r="G184" s="80"/>
    </row>
    <row r="185" spans="1:7" x14ac:dyDescent="0.25">
      <c r="A185" s="85" t="s">
        <v>149</v>
      </c>
      <c r="B185" s="17">
        <v>1</v>
      </c>
      <c r="C185" s="17">
        <f>[1]Monthly!CI209</f>
        <v>15</v>
      </c>
      <c r="D185" s="17">
        <f>[1]Fiscal!I209</f>
        <v>15</v>
      </c>
      <c r="E185" s="17">
        <v>0</v>
      </c>
      <c r="F185" s="17">
        <f>[1]Monthly!BW209</f>
        <v>0</v>
      </c>
      <c r="G185" s="19"/>
    </row>
    <row r="186" spans="1:7" x14ac:dyDescent="0.25">
      <c r="A186" s="42" t="s">
        <v>150</v>
      </c>
      <c r="B186" s="17">
        <v>1</v>
      </c>
      <c r="C186" s="17">
        <f>[1]Monthly!CI210</f>
        <v>0</v>
      </c>
      <c r="D186" s="17">
        <f>[1]Fiscal!I210</f>
        <v>0</v>
      </c>
      <c r="E186" s="17">
        <v>0</v>
      </c>
      <c r="F186" s="17">
        <f>[1]Monthly!BW210</f>
        <v>0</v>
      </c>
      <c r="G186" s="19"/>
    </row>
    <row r="187" spans="1:7" x14ac:dyDescent="0.25">
      <c r="A187" s="4"/>
      <c r="B187" s="11"/>
      <c r="C187" s="32"/>
      <c r="D187" s="32"/>
      <c r="E187" s="32"/>
      <c r="F187" s="83"/>
      <c r="G187" s="80"/>
    </row>
    <row r="188" spans="1:7" x14ac:dyDescent="0.25">
      <c r="A188" s="2"/>
      <c r="B188" s="62"/>
      <c r="C188" s="8" t="s">
        <v>126</v>
      </c>
      <c r="D188" s="63" t="s">
        <v>127</v>
      </c>
      <c r="E188" s="63"/>
      <c r="F188" s="64" t="s">
        <v>129</v>
      </c>
      <c r="G188" s="10" t="s">
        <v>7</v>
      </c>
    </row>
    <row r="189" spans="1:7" x14ac:dyDescent="0.25">
      <c r="A189" s="86" t="s">
        <v>151</v>
      </c>
      <c r="B189" s="87"/>
      <c r="C189" s="63" t="s">
        <v>132</v>
      </c>
      <c r="D189" s="63" t="s">
        <v>132</v>
      </c>
      <c r="E189" s="63"/>
      <c r="F189" s="64" t="s">
        <v>133</v>
      </c>
      <c r="G189" s="8" t="s">
        <v>11</v>
      </c>
    </row>
    <row r="190" spans="1:7" x14ac:dyDescent="0.25">
      <c r="A190" s="88" t="s">
        <v>72</v>
      </c>
      <c r="B190" s="70"/>
      <c r="C190" s="17">
        <f>[1]Monthly!CI194</f>
        <v>14</v>
      </c>
      <c r="D190" s="17">
        <f>[1]Fiscal!I194</f>
        <v>14</v>
      </c>
      <c r="E190" s="17"/>
      <c r="F190" s="89">
        <f>[1]Monthly!BW194</f>
        <v>16</v>
      </c>
      <c r="G190" s="19">
        <f t="shared" ref="G190:G198" si="10">(C190-F190)/F190</f>
        <v>-0.125</v>
      </c>
    </row>
    <row r="191" spans="1:7" x14ac:dyDescent="0.25">
      <c r="A191" s="88" t="s">
        <v>73</v>
      </c>
      <c r="B191" s="70"/>
      <c r="C191" s="17">
        <f>[1]Monthly!CI195</f>
        <v>0</v>
      </c>
      <c r="D191" s="17">
        <f>[1]Fiscal!I195</f>
        <v>0</v>
      </c>
      <c r="E191" s="17"/>
      <c r="F191" s="89">
        <f>[1]Monthly!BW195</f>
        <v>0</v>
      </c>
      <c r="G191" s="19"/>
    </row>
    <row r="192" spans="1:7" x14ac:dyDescent="0.25">
      <c r="A192" s="88" t="s">
        <v>74</v>
      </c>
      <c r="B192" s="70"/>
      <c r="C192" s="17">
        <f>[1]Monthly!CI196</f>
        <v>6</v>
      </c>
      <c r="D192" s="17">
        <f>[1]Fiscal!I196</f>
        <v>6</v>
      </c>
      <c r="E192" s="17"/>
      <c r="F192" s="89">
        <f>[1]Monthly!BW196</f>
        <v>6</v>
      </c>
      <c r="G192" s="19">
        <f t="shared" si="10"/>
        <v>0</v>
      </c>
    </row>
    <row r="193" spans="1:7" x14ac:dyDescent="0.25">
      <c r="A193" s="88" t="s">
        <v>75</v>
      </c>
      <c r="B193" s="70"/>
      <c r="C193" s="17">
        <f>[1]Monthly!CI197</f>
        <v>0</v>
      </c>
      <c r="D193" s="17">
        <f>[1]Fiscal!I197</f>
        <v>0</v>
      </c>
      <c r="E193" s="17"/>
      <c r="F193" s="89">
        <f>[1]Monthly!BW197</f>
        <v>0</v>
      </c>
      <c r="G193" s="19"/>
    </row>
    <row r="194" spans="1:7" x14ac:dyDescent="0.25">
      <c r="A194" s="88" t="s">
        <v>76</v>
      </c>
      <c r="B194" s="70"/>
      <c r="C194" s="17">
        <f>[1]Monthly!CI198</f>
        <v>0</v>
      </c>
      <c r="D194" s="17">
        <f>[1]Fiscal!I198</f>
        <v>0</v>
      </c>
      <c r="E194" s="17"/>
      <c r="F194" s="89">
        <f>[1]Monthly!BW198</f>
        <v>0</v>
      </c>
      <c r="G194" s="19"/>
    </row>
    <row r="195" spans="1:7" x14ac:dyDescent="0.25">
      <c r="A195" s="88" t="s">
        <v>77</v>
      </c>
      <c r="B195" s="70"/>
      <c r="C195" s="17">
        <f>[1]Monthly!CI199</f>
        <v>6</v>
      </c>
      <c r="D195" s="17">
        <f>[1]Fiscal!I199</f>
        <v>6</v>
      </c>
      <c r="E195" s="17"/>
      <c r="F195" s="89">
        <f>[1]Monthly!BW199</f>
        <v>0</v>
      </c>
      <c r="G195" s="19"/>
    </row>
    <row r="196" spans="1:7" x14ac:dyDescent="0.25">
      <c r="A196" s="88" t="s">
        <v>78</v>
      </c>
      <c r="B196" s="70"/>
      <c r="C196" s="17">
        <f>[1]Monthly!CI200</f>
        <v>8</v>
      </c>
      <c r="D196" s="17">
        <f>[1]Fiscal!I200</f>
        <v>8</v>
      </c>
      <c r="E196" s="17"/>
      <c r="F196" s="89">
        <f>[1]Monthly!BW200</f>
        <v>0</v>
      </c>
      <c r="G196" s="19"/>
    </row>
    <row r="197" spans="1:7" x14ac:dyDescent="0.25">
      <c r="A197" s="88" t="s">
        <v>79</v>
      </c>
      <c r="B197" s="70"/>
      <c r="C197" s="17">
        <f>[1]Monthly!CI201</f>
        <v>0</v>
      </c>
      <c r="D197" s="17">
        <f>[1]Fiscal!I201</f>
        <v>0</v>
      </c>
      <c r="E197" s="17"/>
      <c r="F197" s="89">
        <f>[1]Monthly!BW201</f>
        <v>0</v>
      </c>
      <c r="G197" s="19"/>
    </row>
    <row r="198" spans="1:7" x14ac:dyDescent="0.25">
      <c r="A198" s="90" t="s">
        <v>26</v>
      </c>
      <c r="B198" s="24"/>
      <c r="C198" s="24">
        <f>SUM(C190:C197)</f>
        <v>34</v>
      </c>
      <c r="D198" s="24">
        <f>SUM(D190:D197)</f>
        <v>34</v>
      </c>
      <c r="E198" s="24"/>
      <c r="F198" s="91">
        <f>SUM(F190:F197)</f>
        <v>22</v>
      </c>
      <c r="G198" s="19">
        <f t="shared" si="10"/>
        <v>0.54545454545454541</v>
      </c>
    </row>
    <row r="199" spans="1:7" x14ac:dyDescent="0.25">
      <c r="A199" s="4"/>
      <c r="B199" s="11"/>
      <c r="C199" s="32"/>
      <c r="D199" s="32"/>
      <c r="E199" s="32"/>
      <c r="F199" s="83"/>
      <c r="G199" s="80"/>
    </row>
    <row r="200" spans="1:7" x14ac:dyDescent="0.25">
      <c r="A200" s="4"/>
      <c r="B200" s="62" t="s">
        <v>125</v>
      </c>
      <c r="C200" s="8" t="s">
        <v>126</v>
      </c>
      <c r="D200" s="63" t="s">
        <v>127</v>
      </c>
      <c r="E200" s="63" t="s">
        <v>128</v>
      </c>
      <c r="F200" s="64" t="s">
        <v>129</v>
      </c>
      <c r="G200" s="10" t="s">
        <v>7</v>
      </c>
    </row>
    <row r="201" spans="1:7" x14ac:dyDescent="0.25">
      <c r="A201" s="2" t="s">
        <v>152</v>
      </c>
      <c r="B201" s="66" t="s">
        <v>131</v>
      </c>
      <c r="C201" s="63" t="s">
        <v>132</v>
      </c>
      <c r="D201" s="63" t="s">
        <v>132</v>
      </c>
      <c r="E201" s="63" t="s">
        <v>133</v>
      </c>
      <c r="F201" s="64" t="s">
        <v>133</v>
      </c>
      <c r="G201" s="8" t="s">
        <v>11</v>
      </c>
    </row>
    <row r="202" spans="1:7" x14ac:dyDescent="0.25">
      <c r="A202" s="88" t="s">
        <v>153</v>
      </c>
      <c r="B202" s="70">
        <f>[1]Monthly!CI203</f>
        <v>0</v>
      </c>
      <c r="C202" s="17">
        <f>[1]Monthly!CI204</f>
        <v>0</v>
      </c>
      <c r="D202" s="17">
        <f>[1]Fiscal!I204</f>
        <v>0</v>
      </c>
      <c r="E202" s="17">
        <f>[1]Monthly!BW203</f>
        <v>0</v>
      </c>
      <c r="F202" s="89">
        <f>[1]Monthly!BW204</f>
        <v>0</v>
      </c>
      <c r="G202" s="19"/>
    </row>
    <row r="203" spans="1:7" x14ac:dyDescent="0.25">
      <c r="A203" s="88" t="s">
        <v>154</v>
      </c>
      <c r="B203" s="70">
        <f>[1]Monthly!CI205</f>
        <v>0</v>
      </c>
      <c r="C203" s="17">
        <f>[1]Monthly!CI206</f>
        <v>0</v>
      </c>
      <c r="D203" s="17">
        <f>[1]Fiscal!I206</f>
        <v>0</v>
      </c>
      <c r="E203" s="17">
        <f>[1]Monthly!BW205</f>
        <v>0</v>
      </c>
      <c r="F203" s="89">
        <f>[1]Monthly!BW206</f>
        <v>1145</v>
      </c>
      <c r="G203" s="19">
        <f>(C203-F203)/F203</f>
        <v>-1</v>
      </c>
    </row>
    <row r="204" spans="1:7" x14ac:dyDescent="0.25">
      <c r="A204" s="65" t="s">
        <v>155</v>
      </c>
      <c r="B204" s="70">
        <f>[1]Monthly!CI207</f>
        <v>18</v>
      </c>
      <c r="C204" s="17">
        <f>[1]Monthly!CI208</f>
        <v>109</v>
      </c>
      <c r="D204" s="17">
        <f>[1]Fiscal!I208</f>
        <v>109</v>
      </c>
      <c r="E204" s="17">
        <f>[1]Monthly!BW207</f>
        <v>1</v>
      </c>
      <c r="F204" s="89">
        <f>[1]Monthly!BW208</f>
        <v>33</v>
      </c>
      <c r="G204" s="19">
        <f>(C204-F204)/F204</f>
        <v>2.3030303030303032</v>
      </c>
    </row>
    <row r="205" spans="1:7" x14ac:dyDescent="0.25">
      <c r="A205" s="65" t="s">
        <v>156</v>
      </c>
      <c r="B205" s="70">
        <f>[1]Monthly!CI211</f>
        <v>5</v>
      </c>
      <c r="C205" s="17">
        <f>[1]Monthly!CI212+[1]Monthly!CI213</f>
        <v>436</v>
      </c>
      <c r="D205" s="17">
        <f>[1]Fiscal!I221</f>
        <v>436</v>
      </c>
      <c r="E205" s="70">
        <f>[1]Monthly!BW211</f>
        <v>4</v>
      </c>
      <c r="F205" s="17">
        <f>[1]Monthly!QY212+[1]Monthly!BW213</f>
        <v>18</v>
      </c>
      <c r="G205" s="19">
        <f>(C205-F205)/F205</f>
        <v>23.222222222222221</v>
      </c>
    </row>
    <row r="206" spans="1:7" x14ac:dyDescent="0.25">
      <c r="A206" s="44"/>
      <c r="B206" s="44"/>
      <c r="C206" s="44"/>
      <c r="D206" s="44"/>
      <c r="E206" s="44"/>
      <c r="F206" s="44"/>
      <c r="G206" s="44"/>
    </row>
    <row r="207" spans="1:7" x14ac:dyDescent="0.25">
      <c r="A207" s="44"/>
      <c r="B207" s="44"/>
      <c r="C207" s="44"/>
      <c r="D207" s="8" t="s">
        <v>4</v>
      </c>
      <c r="E207" s="8" t="s">
        <v>5</v>
      </c>
      <c r="F207" s="9" t="s">
        <v>6</v>
      </c>
      <c r="G207" s="10" t="s">
        <v>7</v>
      </c>
    </row>
    <row r="208" spans="1:7" x14ac:dyDescent="0.25">
      <c r="A208" s="2" t="s">
        <v>157</v>
      </c>
      <c r="B208" s="4"/>
      <c r="C208" s="11"/>
      <c r="D208" s="8" t="s">
        <v>8</v>
      </c>
      <c r="E208" s="8" t="s">
        <v>9</v>
      </c>
      <c r="F208" s="9" t="s">
        <v>10</v>
      </c>
      <c r="G208" s="8" t="s">
        <v>11</v>
      </c>
    </row>
    <row r="209" spans="1:7" x14ac:dyDescent="0.25">
      <c r="A209" s="14" t="s">
        <v>158</v>
      </c>
      <c r="B209" s="15"/>
      <c r="C209" s="16"/>
      <c r="D209" s="17">
        <f>[1]Monthly!CI224</f>
        <v>0</v>
      </c>
      <c r="E209" s="46">
        <f>[1]Fiscal!I224</f>
        <v>0</v>
      </c>
      <c r="F209" s="17">
        <f>[1]Monthly!BW224</f>
        <v>0</v>
      </c>
      <c r="G209" s="92"/>
    </row>
    <row r="210" spans="1:7" x14ac:dyDescent="0.25">
      <c r="A210" s="14" t="s">
        <v>159</v>
      </c>
      <c r="B210" s="15"/>
      <c r="C210" s="16"/>
      <c r="D210" s="17">
        <f>[1]Monthly!CI225</f>
        <v>0</v>
      </c>
      <c r="E210" s="46">
        <f>[1]Fiscal!I225</f>
        <v>0</v>
      </c>
      <c r="F210" s="17">
        <f>[1]Monthly!BW225</f>
        <v>0</v>
      </c>
      <c r="G210" s="92"/>
    </row>
    <row r="211" spans="1:7" x14ac:dyDescent="0.25">
      <c r="A211" s="42" t="s">
        <v>160</v>
      </c>
      <c r="B211" s="47"/>
      <c r="C211" s="54"/>
      <c r="D211" s="17">
        <f>[1]Monthly!CI226</f>
        <v>196</v>
      </c>
      <c r="E211" s="46">
        <f>[1]Fiscal!I226</f>
        <v>196</v>
      </c>
      <c r="F211" s="17">
        <f>[1]Monthly!BW226</f>
        <v>268</v>
      </c>
      <c r="G211" s="92">
        <f>(+D211-F211)/F211</f>
        <v>-0.26865671641791045</v>
      </c>
    </row>
    <row r="212" spans="1:7" x14ac:dyDescent="0.25">
      <c r="A212" s="42"/>
      <c r="B212" s="47"/>
      <c r="C212" s="48" t="s">
        <v>26</v>
      </c>
      <c r="D212" s="24">
        <f>SUM(D209:D211)</f>
        <v>196</v>
      </c>
      <c r="E212" s="24">
        <f>SUM(E209:E211)</f>
        <v>196</v>
      </c>
      <c r="F212" s="24">
        <f>SUM(F209:F211)</f>
        <v>268</v>
      </c>
      <c r="G212" s="92">
        <f>(+D212-F212)/F212</f>
        <v>-0.26865671641791045</v>
      </c>
    </row>
    <row r="213" spans="1:7" x14ac:dyDescent="0.25">
      <c r="A213" s="4"/>
      <c r="B213" s="4"/>
      <c r="C213" s="11"/>
      <c r="D213" s="32"/>
      <c r="E213" s="32"/>
      <c r="F213" s="32"/>
      <c r="G213" s="12"/>
    </row>
    <row r="214" spans="1:7" x14ac:dyDescent="0.25">
      <c r="A214" s="2" t="s">
        <v>161</v>
      </c>
      <c r="B214" s="4"/>
      <c r="C214" s="11"/>
      <c r="D214" s="32"/>
      <c r="E214" s="32"/>
      <c r="F214" s="32"/>
      <c r="G214" s="12"/>
    </row>
    <row r="215" spans="1:7" x14ac:dyDescent="0.25">
      <c r="A215" s="14" t="s">
        <v>162</v>
      </c>
      <c r="B215" s="15"/>
      <c r="C215" s="16"/>
      <c r="D215" s="17">
        <f>[1]Monthly!CI229</f>
        <v>53</v>
      </c>
      <c r="E215" s="46">
        <f>[1]Fiscal!I229</f>
        <v>53</v>
      </c>
      <c r="F215" s="17">
        <f>[1]Monthly!BW229</f>
        <v>0</v>
      </c>
      <c r="G215" s="19"/>
    </row>
    <row r="216" spans="1:7" x14ac:dyDescent="0.25">
      <c r="A216" s="42" t="s">
        <v>163</v>
      </c>
      <c r="B216" s="47"/>
      <c r="C216" s="54"/>
      <c r="D216" s="17">
        <f>[1]Monthly!CI230</f>
        <v>165</v>
      </c>
      <c r="E216" s="46">
        <f>[1]Fiscal!I230</f>
        <v>165</v>
      </c>
      <c r="F216" s="17">
        <f>[1]Monthly!BW230</f>
        <v>0</v>
      </c>
      <c r="G216" s="19"/>
    </row>
    <row r="217" spans="1:7" x14ac:dyDescent="0.25">
      <c r="A217" s="4"/>
      <c r="B217" s="4"/>
      <c r="C217" s="11"/>
      <c r="D217" s="32"/>
      <c r="E217" s="32"/>
      <c r="F217" s="32"/>
      <c r="G217" s="12"/>
    </row>
    <row r="218" spans="1:7" x14ac:dyDescent="0.25">
      <c r="A218" s="2" t="s">
        <v>164</v>
      </c>
      <c r="B218" s="4"/>
      <c r="C218" s="11"/>
      <c r="D218" s="32"/>
      <c r="E218" s="32"/>
      <c r="F218" s="32"/>
      <c r="G218" s="12"/>
    </row>
    <row r="219" spans="1:7" x14ac:dyDescent="0.25">
      <c r="A219" s="14" t="s">
        <v>165</v>
      </c>
      <c r="B219" s="15"/>
      <c r="C219" s="16"/>
      <c r="D219" s="17">
        <f>[1]Monthly!CI233</f>
        <v>416</v>
      </c>
      <c r="E219" s="46">
        <f>[1]Fiscal!I233</f>
        <v>416</v>
      </c>
      <c r="F219" s="17">
        <f>[1]Monthly!BW233</f>
        <v>801</v>
      </c>
      <c r="G219" s="19">
        <f t="shared" ref="G219:G227" si="11">(+D219-F219)/F219</f>
        <v>-0.48064918851435706</v>
      </c>
    </row>
    <row r="220" spans="1:7" x14ac:dyDescent="0.25">
      <c r="A220" s="42" t="s">
        <v>166</v>
      </c>
      <c r="B220" s="47"/>
      <c r="C220" s="54"/>
      <c r="D220" s="17">
        <f>[1]Monthly!CI234</f>
        <v>263</v>
      </c>
      <c r="E220" s="46">
        <f>[1]Fiscal!I234</f>
        <v>263</v>
      </c>
      <c r="F220" s="17">
        <f>[1]Monthly!BW234</f>
        <v>33</v>
      </c>
      <c r="G220" s="19">
        <f t="shared" si="11"/>
        <v>6.9696969696969697</v>
      </c>
    </row>
    <row r="221" spans="1:7" x14ac:dyDescent="0.25">
      <c r="A221" s="42" t="s">
        <v>167</v>
      </c>
      <c r="B221" s="47"/>
      <c r="C221" s="54"/>
      <c r="D221" s="17">
        <f>[1]Monthly!CI235</f>
        <v>755</v>
      </c>
      <c r="E221" s="46">
        <f>[1]Fiscal!I235</f>
        <v>755</v>
      </c>
      <c r="F221" s="17">
        <f>[1]Monthly!BW235</f>
        <v>521</v>
      </c>
      <c r="G221" s="19">
        <f t="shared" si="11"/>
        <v>0.44913627639155468</v>
      </c>
    </row>
    <row r="222" spans="1:7" x14ac:dyDescent="0.25">
      <c r="A222" s="42" t="s">
        <v>168</v>
      </c>
      <c r="B222" s="47"/>
      <c r="C222" s="54"/>
      <c r="D222" s="17">
        <f>[1]Monthly!CI236</f>
        <v>161</v>
      </c>
      <c r="E222" s="46">
        <f>[1]Fiscal!I236</f>
        <v>161</v>
      </c>
      <c r="F222" s="17">
        <f>[1]Monthly!BW236</f>
        <v>263</v>
      </c>
      <c r="G222" s="19">
        <f t="shared" si="11"/>
        <v>-0.38783269961977185</v>
      </c>
    </row>
    <row r="223" spans="1:7" x14ac:dyDescent="0.25">
      <c r="A223" s="42" t="s">
        <v>169</v>
      </c>
      <c r="B223" s="47"/>
      <c r="C223" s="54"/>
      <c r="D223" s="17">
        <f>[1]Monthly!CI237</f>
        <v>0</v>
      </c>
      <c r="E223" s="46">
        <f>[1]Fiscal!I237</f>
        <v>0</v>
      </c>
      <c r="F223" s="17">
        <f>[1]Monthly!BW237</f>
        <v>0</v>
      </c>
      <c r="G223" s="19"/>
    </row>
    <row r="224" spans="1:7" x14ac:dyDescent="0.25">
      <c r="A224" s="42" t="s">
        <v>170</v>
      </c>
      <c r="B224" s="47"/>
      <c r="C224" s="54"/>
      <c r="D224" s="17">
        <f>[1]Monthly!CI238</f>
        <v>95</v>
      </c>
      <c r="E224" s="46">
        <f>[1]Fiscal!I238</f>
        <v>95</v>
      </c>
      <c r="F224" s="17">
        <f>[1]Monthly!BW238</f>
        <v>52</v>
      </c>
      <c r="G224" s="19">
        <f t="shared" si="11"/>
        <v>0.82692307692307687</v>
      </c>
    </row>
    <row r="225" spans="1:7" x14ac:dyDescent="0.25">
      <c r="A225" s="42" t="s">
        <v>171</v>
      </c>
      <c r="B225" s="47"/>
      <c r="C225" s="54"/>
      <c r="D225" s="17">
        <f>[1]Monthly!CI239</f>
        <v>200</v>
      </c>
      <c r="E225" s="46">
        <f>[1]Fiscal!I239</f>
        <v>200</v>
      </c>
      <c r="F225" s="17">
        <f>[1]Monthly!BW239</f>
        <v>126</v>
      </c>
      <c r="G225" s="19">
        <f t="shared" si="11"/>
        <v>0.58730158730158732</v>
      </c>
    </row>
    <row r="226" spans="1:7" hidden="1" x14ac:dyDescent="0.25">
      <c r="A226" s="21" t="s">
        <v>172</v>
      </c>
      <c r="B226" s="35"/>
      <c r="C226" s="36"/>
      <c r="D226" s="17">
        <f>[1]Monthly!CI240</f>
        <v>0</v>
      </c>
      <c r="E226" s="17">
        <f>[1]Fiscal!C240</f>
        <v>0</v>
      </c>
      <c r="F226" s="17">
        <f>[1]Monthly!BWI240</f>
        <v>0</v>
      </c>
      <c r="G226" s="19" t="e">
        <f t="shared" si="11"/>
        <v>#DIV/0!</v>
      </c>
    </row>
    <row r="227" spans="1:7" x14ac:dyDescent="0.25">
      <c r="A227" s="42" t="s">
        <v>173</v>
      </c>
      <c r="B227" s="47"/>
      <c r="C227" s="54"/>
      <c r="D227" s="17">
        <f>[1]Monthly!CI241</f>
        <v>908</v>
      </c>
      <c r="E227" s="46">
        <f>[1]Fiscal!I241</f>
        <v>908</v>
      </c>
      <c r="F227" s="17">
        <f>[1]Monthly!BW241</f>
        <v>783</v>
      </c>
      <c r="G227" s="19">
        <f t="shared" si="11"/>
        <v>0.15964240102171137</v>
      </c>
    </row>
    <row r="228" spans="1:7" x14ac:dyDescent="0.25">
      <c r="A228" s="4"/>
      <c r="B228" s="4"/>
      <c r="C228" s="11"/>
      <c r="D228" s="32"/>
      <c r="E228" s="32"/>
      <c r="F228" s="32"/>
      <c r="G228" s="12"/>
    </row>
    <row r="229" spans="1:7" x14ac:dyDescent="0.25">
      <c r="A229" s="2" t="s">
        <v>174</v>
      </c>
      <c r="B229" s="4"/>
      <c r="C229" s="11"/>
      <c r="D229" s="32"/>
      <c r="E229" s="32"/>
      <c r="F229" s="32"/>
      <c r="G229" s="12"/>
    </row>
    <row r="230" spans="1:7" x14ac:dyDescent="0.25">
      <c r="A230" s="14" t="s">
        <v>72</v>
      </c>
      <c r="B230" s="15"/>
      <c r="C230" s="16"/>
      <c r="D230" s="17">
        <f>[1]Monthly!CI244</f>
        <v>604</v>
      </c>
      <c r="E230" s="46">
        <f>[1]Fiscal!I244</f>
        <v>604</v>
      </c>
      <c r="F230" s="17">
        <f>[1]Monthly!BW244</f>
        <v>1307</v>
      </c>
      <c r="G230" s="19">
        <f t="shared" ref="G230:G239" si="12">(+D230-F230)/F230</f>
        <v>-0.53787299158377966</v>
      </c>
    </row>
    <row r="231" spans="1:7" x14ac:dyDescent="0.25">
      <c r="A231" s="42" t="s">
        <v>73</v>
      </c>
      <c r="B231" s="47"/>
      <c r="C231" s="54"/>
      <c r="D231" s="17">
        <f>[1]Monthly!CI245</f>
        <v>0</v>
      </c>
      <c r="E231" s="46">
        <f>[1]Fiscal!I245</f>
        <v>0</v>
      </c>
      <c r="F231" s="17">
        <f>[1]Monthly!BW245</f>
        <v>0</v>
      </c>
      <c r="G231" s="19"/>
    </row>
    <row r="232" spans="1:7" x14ac:dyDescent="0.25">
      <c r="A232" s="42" t="s">
        <v>74</v>
      </c>
      <c r="B232" s="47"/>
      <c r="C232" s="54"/>
      <c r="D232" s="17">
        <f>[1]Monthly!CI246</f>
        <v>1</v>
      </c>
      <c r="E232" s="46">
        <f>[1]Fiscal!I246</f>
        <v>1</v>
      </c>
      <c r="F232" s="17">
        <f>[1]Monthly!BW246</f>
        <v>0</v>
      </c>
      <c r="G232" s="19"/>
    </row>
    <row r="233" spans="1:7" x14ac:dyDescent="0.25">
      <c r="A233" s="42" t="s">
        <v>75</v>
      </c>
      <c r="B233" s="47"/>
      <c r="C233" s="54"/>
      <c r="D233" s="17">
        <f>[1]Monthly!CI247</f>
        <v>5</v>
      </c>
      <c r="E233" s="46">
        <f>[1]Fiscal!I247</f>
        <v>5</v>
      </c>
      <c r="F233" s="17">
        <f>[1]Monthly!BW247</f>
        <v>0</v>
      </c>
      <c r="G233" s="19"/>
    </row>
    <row r="234" spans="1:7" x14ac:dyDescent="0.25">
      <c r="A234" s="42" t="s">
        <v>76</v>
      </c>
      <c r="B234" s="47"/>
      <c r="C234" s="54"/>
      <c r="D234" s="17">
        <f>[1]Monthly!CI248</f>
        <v>1</v>
      </c>
      <c r="E234" s="46">
        <f>[1]Fiscal!I248</f>
        <v>1</v>
      </c>
      <c r="F234" s="17">
        <f>[1]Monthly!BW248</f>
        <v>0</v>
      </c>
      <c r="G234" s="19"/>
    </row>
    <row r="235" spans="1:7" x14ac:dyDescent="0.25">
      <c r="A235" s="42" t="s">
        <v>77</v>
      </c>
      <c r="B235" s="47"/>
      <c r="C235" s="54"/>
      <c r="D235" s="17">
        <f>[1]Monthly!CI249</f>
        <v>9</v>
      </c>
      <c r="E235" s="46">
        <f>[1]Fiscal!I249</f>
        <v>9</v>
      </c>
      <c r="F235" s="17">
        <f>[1]Monthly!BW249</f>
        <v>5</v>
      </c>
      <c r="G235" s="19">
        <f t="shared" si="12"/>
        <v>0.8</v>
      </c>
    </row>
    <row r="236" spans="1:7" x14ac:dyDescent="0.25">
      <c r="A236" s="42" t="s">
        <v>78</v>
      </c>
      <c r="B236" s="47"/>
      <c r="C236" s="54"/>
      <c r="D236" s="17">
        <f>[1]Monthly!CI250</f>
        <v>6</v>
      </c>
      <c r="E236" s="46">
        <f>[1]Fiscal!I250</f>
        <v>6</v>
      </c>
      <c r="F236" s="17">
        <f>[1]Monthly!BW250</f>
        <v>5</v>
      </c>
      <c r="G236" s="19">
        <f t="shared" si="12"/>
        <v>0.2</v>
      </c>
    </row>
    <row r="237" spans="1:7" x14ac:dyDescent="0.25">
      <c r="A237" s="42" t="s">
        <v>79</v>
      </c>
      <c r="B237" s="47"/>
      <c r="C237" s="54"/>
      <c r="D237" s="17">
        <f>[1]Monthly!CI251</f>
        <v>0</v>
      </c>
      <c r="E237" s="46">
        <f>[1]Fiscal!I251</f>
        <v>0</v>
      </c>
      <c r="F237" s="17">
        <f>[1]Monthly!BW251</f>
        <v>0</v>
      </c>
      <c r="G237" s="19"/>
    </row>
    <row r="238" spans="1:7" x14ac:dyDescent="0.25">
      <c r="A238" s="42"/>
      <c r="B238" s="43"/>
      <c r="C238" s="93" t="s">
        <v>26</v>
      </c>
      <c r="D238" s="24">
        <f>SUM(D230:D237)</f>
        <v>626</v>
      </c>
      <c r="E238" s="24">
        <f>SUM(E230:E237)</f>
        <v>626</v>
      </c>
      <c r="F238" s="24">
        <f>SUM(F230:F237)</f>
        <v>1317</v>
      </c>
      <c r="G238" s="19">
        <f t="shared" si="12"/>
        <v>-0.52467729688686404</v>
      </c>
    </row>
    <row r="239" spans="1:7" x14ac:dyDescent="0.25">
      <c r="A239" s="50" t="s">
        <v>175</v>
      </c>
      <c r="B239" s="94"/>
      <c r="C239" s="95" t="s">
        <v>26</v>
      </c>
      <c r="D239" s="17">
        <f>[1]Monthly!CI253</f>
        <v>48536</v>
      </c>
      <c r="E239" s="46"/>
      <c r="F239" s="17">
        <f>[1]Monthly!BW253</f>
        <v>48536</v>
      </c>
      <c r="G239" s="19">
        <f t="shared" si="12"/>
        <v>0</v>
      </c>
    </row>
    <row r="240" spans="1:7" x14ac:dyDescent="0.25">
      <c r="A240" s="4"/>
      <c r="B240" s="4"/>
      <c r="C240" s="11"/>
      <c r="D240" s="32"/>
      <c r="E240" s="32"/>
      <c r="F240" s="32"/>
      <c r="G240" s="49"/>
    </row>
    <row r="241" spans="1:7" x14ac:dyDescent="0.25">
      <c r="A241" s="2" t="s">
        <v>176</v>
      </c>
      <c r="B241" s="4"/>
      <c r="C241" s="11"/>
      <c r="D241" s="32"/>
      <c r="E241" s="32"/>
      <c r="F241" s="32"/>
      <c r="G241" s="12"/>
    </row>
    <row r="242" spans="1:7" x14ac:dyDescent="0.25">
      <c r="A242" s="14" t="s">
        <v>177</v>
      </c>
      <c r="B242" s="15"/>
      <c r="C242" s="16"/>
      <c r="D242" s="96">
        <f>[1]Monthly!CI257</f>
        <v>1065.33</v>
      </c>
      <c r="E242" s="46">
        <f>[1]Fiscal!I257</f>
        <v>1065.33</v>
      </c>
      <c r="F242" s="96">
        <f>[1]Monthly!BW257</f>
        <v>579.25</v>
      </c>
      <c r="G242" s="19">
        <f t="shared" ref="G242:G253" si="13">(+D242-F242)/F242</f>
        <v>0.8391540785498488</v>
      </c>
    </row>
    <row r="243" spans="1:7" x14ac:dyDescent="0.25">
      <c r="A243" s="42" t="s">
        <v>178</v>
      </c>
      <c r="B243" s="47"/>
      <c r="C243" s="54"/>
      <c r="D243" s="96">
        <f>[1]Monthly!CI258</f>
        <v>838.49</v>
      </c>
      <c r="E243" s="46">
        <f>[1]Fiscal!I258</f>
        <v>838.49</v>
      </c>
      <c r="F243" s="96">
        <f>[1]Monthly!BW258</f>
        <v>565.80999999999995</v>
      </c>
      <c r="G243" s="19">
        <f t="shared" si="13"/>
        <v>0.48192856259168287</v>
      </c>
    </row>
    <row r="244" spans="1:7" x14ac:dyDescent="0.25">
      <c r="A244" s="42" t="s">
        <v>179</v>
      </c>
      <c r="B244" s="47"/>
      <c r="C244" s="54"/>
      <c r="D244" s="96">
        <f>[1]Monthly!CI259</f>
        <v>27</v>
      </c>
      <c r="E244" s="46">
        <f>[1]Fiscal!I259</f>
        <v>27</v>
      </c>
      <c r="F244" s="96">
        <f>[1]Monthly!BW259</f>
        <v>0</v>
      </c>
      <c r="G244" s="19"/>
    </row>
    <row r="245" spans="1:7" x14ac:dyDescent="0.25">
      <c r="A245" s="42" t="s">
        <v>180</v>
      </c>
      <c r="B245" s="47"/>
      <c r="C245" s="54"/>
      <c r="D245" s="96">
        <f>[1]Monthly!CI260</f>
        <v>0</v>
      </c>
      <c r="E245" s="46">
        <f>[1]Fiscal!I260</f>
        <v>0</v>
      </c>
      <c r="F245" s="96">
        <f>[1]Monthly!BW260</f>
        <v>1.5</v>
      </c>
      <c r="G245" s="19">
        <f t="shared" si="13"/>
        <v>-1</v>
      </c>
    </row>
    <row r="246" spans="1:7" hidden="1" x14ac:dyDescent="0.25">
      <c r="A246" s="42" t="s">
        <v>181</v>
      </c>
      <c r="B246" s="47"/>
      <c r="C246" s="54"/>
      <c r="D246" s="96">
        <f>[1]Monthly!CI261</f>
        <v>0</v>
      </c>
      <c r="E246" s="46">
        <f>[1]Fiscal!H261</f>
        <v>0</v>
      </c>
      <c r="F246" s="96">
        <f>[1]Monthly!BW261</f>
        <v>0</v>
      </c>
      <c r="G246" s="19" t="e">
        <f t="shared" si="13"/>
        <v>#DIV/0!</v>
      </c>
    </row>
    <row r="247" spans="1:7" x14ac:dyDescent="0.25">
      <c r="A247" s="42" t="s">
        <v>182</v>
      </c>
      <c r="B247" s="47"/>
      <c r="C247" s="54"/>
      <c r="D247" s="96">
        <f>[1]Monthly!CI262</f>
        <v>0</v>
      </c>
      <c r="E247" s="46">
        <f>[1]Fiscal!I262</f>
        <v>0</v>
      </c>
      <c r="F247" s="96">
        <f>[1]Monthly!BW262</f>
        <v>0</v>
      </c>
      <c r="G247" s="19"/>
    </row>
    <row r="248" spans="1:7" hidden="1" x14ac:dyDescent="0.25">
      <c r="A248" s="42" t="s">
        <v>183</v>
      </c>
      <c r="B248" s="47"/>
      <c r="C248" s="54"/>
      <c r="D248" s="96">
        <f>[1]Monthly!CI263</f>
        <v>0</v>
      </c>
      <c r="E248" s="46">
        <f>[1]Fiscal!H263</f>
        <v>0</v>
      </c>
      <c r="F248" s="96">
        <f>[1]Monthly!BW263</f>
        <v>0</v>
      </c>
      <c r="G248" s="19" t="e">
        <f t="shared" si="13"/>
        <v>#DIV/0!</v>
      </c>
    </row>
    <row r="249" spans="1:7" hidden="1" x14ac:dyDescent="0.25">
      <c r="A249" s="42" t="s">
        <v>184</v>
      </c>
      <c r="B249" s="47"/>
      <c r="C249" s="54"/>
      <c r="D249" s="96">
        <f>[1]Monthly!CI264</f>
        <v>0</v>
      </c>
      <c r="E249" s="46">
        <f>[1]Fiscal!H264</f>
        <v>0</v>
      </c>
      <c r="F249" s="96">
        <f>[1]Monthly!BW264</f>
        <v>0</v>
      </c>
      <c r="G249" s="19" t="e">
        <f t="shared" si="13"/>
        <v>#DIV/0!</v>
      </c>
    </row>
    <row r="250" spans="1:7" x14ac:dyDescent="0.25">
      <c r="A250" s="42" t="s">
        <v>185</v>
      </c>
      <c r="B250" s="47"/>
      <c r="C250" s="54"/>
      <c r="D250" s="96">
        <f>[1]Monthly!CI265</f>
        <v>3150</v>
      </c>
      <c r="E250" s="46">
        <f>[1]Fiscal!I265</f>
        <v>3150</v>
      </c>
      <c r="F250" s="96">
        <f>[1]Monthly!BW265</f>
        <v>1785</v>
      </c>
      <c r="G250" s="19">
        <f t="shared" si="13"/>
        <v>0.76470588235294112</v>
      </c>
    </row>
    <row r="251" spans="1:7" hidden="1" x14ac:dyDescent="0.25">
      <c r="A251" s="52" t="s">
        <v>186</v>
      </c>
      <c r="B251" s="47"/>
      <c r="C251" s="54"/>
      <c r="D251" s="96">
        <f>[1]Monthly!CI266</f>
        <v>0</v>
      </c>
      <c r="E251" s="46">
        <f>[1]Fiscal!H266</f>
        <v>0</v>
      </c>
      <c r="F251" s="96">
        <f>[1]Monthly!BW266</f>
        <v>0</v>
      </c>
      <c r="G251" s="19" t="e">
        <f t="shared" si="13"/>
        <v>#DIV/0!</v>
      </c>
    </row>
    <row r="252" spans="1:7" x14ac:dyDescent="0.25">
      <c r="A252" s="42" t="s">
        <v>187</v>
      </c>
      <c r="B252" s="47"/>
      <c r="C252" s="54"/>
      <c r="D252" s="96">
        <f>[1]Monthly!CI267</f>
        <v>0</v>
      </c>
      <c r="E252" s="46">
        <f>[1]Fiscal!I267</f>
        <v>0</v>
      </c>
      <c r="F252" s="96">
        <f>[1]Monthly!BW267</f>
        <v>0</v>
      </c>
      <c r="G252" s="19"/>
    </row>
    <row r="253" spans="1:7" x14ac:dyDescent="0.25">
      <c r="A253" s="42"/>
      <c r="B253" s="43"/>
      <c r="C253" s="93" t="s">
        <v>26</v>
      </c>
      <c r="D253" s="97">
        <f>SUM(D242:D252)</f>
        <v>5080.82</v>
      </c>
      <c r="E253" s="97">
        <f>SUM(E242:E252)</f>
        <v>5080.82</v>
      </c>
      <c r="F253" s="97">
        <f>SUM(F242:F252)</f>
        <v>2931.56</v>
      </c>
      <c r="G253" s="19">
        <f t="shared" si="13"/>
        <v>0.73314549250228545</v>
      </c>
    </row>
    <row r="254" spans="1:7" x14ac:dyDescent="0.25">
      <c r="A254" s="44"/>
      <c r="B254" s="44"/>
      <c r="C254" s="44"/>
      <c r="D254" s="44"/>
      <c r="E254" s="44"/>
      <c r="F254" s="44"/>
      <c r="G254" s="44"/>
    </row>
    <row r="255" spans="1:7" x14ac:dyDescent="0.25">
      <c r="A255" s="44"/>
      <c r="B255" s="44"/>
      <c r="C255" s="44"/>
      <c r="D255" s="44"/>
      <c r="E255" s="44"/>
      <c r="F255" s="44"/>
      <c r="G255" s="44"/>
    </row>
    <row r="256" spans="1:7" x14ac:dyDescent="0.25">
      <c r="A256" s="88" t="s">
        <v>188</v>
      </c>
      <c r="B256" s="88"/>
      <c r="C256" s="70"/>
      <c r="D256" s="96">
        <f>[1]Monthly!CI270</f>
        <v>4366</v>
      </c>
      <c r="E256" s="96">
        <f>[1]Fiscal!I270</f>
        <v>4366</v>
      </c>
      <c r="F256" s="96">
        <f>[1]Monthly!BW270</f>
        <v>4237.32</v>
      </c>
      <c r="G256" s="19">
        <f t="shared" ref="G256:G257" si="14">(+D256-F256)/F256</f>
        <v>3.0368251630747807E-2</v>
      </c>
    </row>
    <row r="257" spans="1:7" x14ac:dyDescent="0.25">
      <c r="A257" s="88" t="s">
        <v>189</v>
      </c>
      <c r="B257" s="88"/>
      <c r="C257" s="70"/>
      <c r="D257" s="96">
        <f>[1]Monthly!CI271</f>
        <v>0</v>
      </c>
      <c r="E257" s="96">
        <f>[1]Fiscal!I271</f>
        <v>0</v>
      </c>
      <c r="F257" s="96">
        <f>[1]Monthly!BW271</f>
        <v>5000</v>
      </c>
      <c r="G257" s="19">
        <f t="shared" si="14"/>
        <v>-1</v>
      </c>
    </row>
    <row r="258" spans="1:7" x14ac:dyDescent="0.25">
      <c r="G258" s="99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22</vt:lpstr>
      <vt:lpstr>'jULY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2022-08-18T22:12:03Z</dcterms:created>
  <dcterms:modified xsi:type="dcterms:W3CDTF">2022-08-18T22:13:52Z</dcterms:modified>
</cp:coreProperties>
</file>