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April 23" sheetId="1" r:id="rId1"/>
  </sheets>
  <externalReferences>
    <externalReference r:id="rId2"/>
  </externalReferences>
  <definedNames>
    <definedName name="_xlnm.Print_Area" localSheetId="0">'April 23'!$A$1:$G$235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F235" i="1"/>
  <c r="E235" i="1"/>
  <c r="D235" i="1"/>
  <c r="G235" i="1" s="1"/>
  <c r="F231" i="1"/>
  <c r="E231" i="1"/>
  <c r="D231" i="1"/>
  <c r="F230" i="1"/>
  <c r="E230" i="1"/>
  <c r="D230" i="1"/>
  <c r="F229" i="1"/>
  <c r="E229" i="1"/>
  <c r="D229" i="1"/>
  <c r="F228" i="1"/>
  <c r="E228" i="1"/>
  <c r="D228" i="1"/>
  <c r="G228" i="1" s="1"/>
  <c r="F227" i="1"/>
  <c r="E227" i="1"/>
  <c r="D227" i="1"/>
  <c r="G227" i="1" s="1"/>
  <c r="F226" i="1"/>
  <c r="E226" i="1"/>
  <c r="D226" i="1"/>
  <c r="F225" i="1"/>
  <c r="E225" i="1"/>
  <c r="D225" i="1"/>
  <c r="G225" i="1" s="1"/>
  <c r="F224" i="1"/>
  <c r="E224" i="1"/>
  <c r="D224" i="1"/>
  <c r="F223" i="1"/>
  <c r="E223" i="1"/>
  <c r="D223" i="1"/>
  <c r="G223" i="1" s="1"/>
  <c r="F222" i="1"/>
  <c r="E222" i="1"/>
  <c r="D222" i="1"/>
  <c r="F221" i="1"/>
  <c r="F232" i="1" s="1"/>
  <c r="E221" i="1"/>
  <c r="D221" i="1"/>
  <c r="F218" i="1"/>
  <c r="D218" i="1"/>
  <c r="F216" i="1"/>
  <c r="E216" i="1"/>
  <c r="D216" i="1"/>
  <c r="F215" i="1"/>
  <c r="E215" i="1"/>
  <c r="D215" i="1"/>
  <c r="F214" i="1"/>
  <c r="E214" i="1"/>
  <c r="D214" i="1"/>
  <c r="G214" i="1" s="1"/>
  <c r="F213" i="1"/>
  <c r="E213" i="1"/>
  <c r="D213" i="1"/>
  <c r="G213" i="1" s="1"/>
  <c r="F212" i="1"/>
  <c r="E212" i="1"/>
  <c r="D212" i="1"/>
  <c r="F211" i="1"/>
  <c r="E211" i="1"/>
  <c r="D211" i="1"/>
  <c r="F210" i="1"/>
  <c r="E210" i="1"/>
  <c r="E217" i="1" s="1"/>
  <c r="D210" i="1"/>
  <c r="G209" i="1"/>
  <c r="F209" i="1"/>
  <c r="E209" i="1"/>
  <c r="D209" i="1"/>
  <c r="F206" i="1"/>
  <c r="E206" i="1"/>
  <c r="D206" i="1"/>
  <c r="G206" i="1" s="1"/>
  <c r="F205" i="1"/>
  <c r="E205" i="1"/>
  <c r="D205" i="1"/>
  <c r="G205" i="1" s="1"/>
  <c r="F204" i="1"/>
  <c r="E204" i="1"/>
  <c r="D204" i="1"/>
  <c r="G204" i="1" s="1"/>
  <c r="G203" i="1"/>
  <c r="F203" i="1"/>
  <c r="E203" i="1"/>
  <c r="D203" i="1"/>
  <c r="F202" i="1"/>
  <c r="E202" i="1"/>
  <c r="D202" i="1"/>
  <c r="F201" i="1"/>
  <c r="E201" i="1"/>
  <c r="D201" i="1"/>
  <c r="F200" i="1"/>
  <c r="E200" i="1"/>
  <c r="D200" i="1"/>
  <c r="G200" i="1" s="1"/>
  <c r="F199" i="1"/>
  <c r="E199" i="1"/>
  <c r="D199" i="1"/>
  <c r="G199" i="1" s="1"/>
  <c r="F198" i="1"/>
  <c r="E198" i="1"/>
  <c r="D198" i="1"/>
  <c r="F195" i="1"/>
  <c r="E195" i="1"/>
  <c r="D195" i="1"/>
  <c r="G195" i="1" s="1"/>
  <c r="F194" i="1"/>
  <c r="E194" i="1"/>
  <c r="D194" i="1"/>
  <c r="G194" i="1" s="1"/>
  <c r="F190" i="1"/>
  <c r="E190" i="1"/>
  <c r="D190" i="1"/>
  <c r="D191" i="1" s="1"/>
  <c r="F189" i="1"/>
  <c r="E189" i="1"/>
  <c r="D189" i="1"/>
  <c r="F188" i="1"/>
  <c r="F191" i="1" s="1"/>
  <c r="E188" i="1"/>
  <c r="D188" i="1"/>
  <c r="F184" i="1"/>
  <c r="E184" i="1"/>
  <c r="D184" i="1"/>
  <c r="C184" i="1"/>
  <c r="G184" i="1" s="1"/>
  <c r="B184" i="1"/>
  <c r="F183" i="1"/>
  <c r="E183" i="1"/>
  <c r="D183" i="1"/>
  <c r="C183" i="1"/>
  <c r="B183" i="1"/>
  <c r="F182" i="1"/>
  <c r="E182" i="1"/>
  <c r="D182" i="1"/>
  <c r="C182" i="1"/>
  <c r="B182" i="1"/>
  <c r="F181" i="1"/>
  <c r="E181" i="1"/>
  <c r="D181" i="1"/>
  <c r="C181" i="1"/>
  <c r="B181" i="1"/>
  <c r="F176" i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F171" i="1"/>
  <c r="D171" i="1"/>
  <c r="C171" i="1"/>
  <c r="F170" i="1"/>
  <c r="D170" i="1"/>
  <c r="C170" i="1"/>
  <c r="F169" i="1"/>
  <c r="D169" i="1"/>
  <c r="C169" i="1"/>
  <c r="F165" i="1"/>
  <c r="D165" i="1"/>
  <c r="C165" i="1"/>
  <c r="F164" i="1"/>
  <c r="D164" i="1"/>
  <c r="C164" i="1"/>
  <c r="G164" i="1" s="1"/>
  <c r="F161" i="1"/>
  <c r="E161" i="1"/>
  <c r="D161" i="1"/>
  <c r="C161" i="1"/>
  <c r="G161" i="1" s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B157" i="1"/>
  <c r="F156" i="1"/>
  <c r="G156" i="1" s="1"/>
  <c r="E156" i="1"/>
  <c r="D156" i="1"/>
  <c r="C156" i="1"/>
  <c r="B156" i="1"/>
  <c r="F153" i="1"/>
  <c r="E153" i="1"/>
  <c r="D153" i="1"/>
  <c r="C153" i="1"/>
  <c r="G153" i="1" s="1"/>
  <c r="B153" i="1"/>
  <c r="F152" i="1"/>
  <c r="E152" i="1"/>
  <c r="D152" i="1"/>
  <c r="C152" i="1"/>
  <c r="G152" i="1" s="1"/>
  <c r="B152" i="1"/>
  <c r="F151" i="1"/>
  <c r="D151" i="1"/>
  <c r="C151" i="1"/>
  <c r="F150" i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G148" i="1" s="1"/>
  <c r="B148" i="1"/>
  <c r="F147" i="1"/>
  <c r="E147" i="1"/>
  <c r="D147" i="1"/>
  <c r="C147" i="1"/>
  <c r="G147" i="1" s="1"/>
  <c r="B147" i="1"/>
  <c r="F141" i="1"/>
  <c r="E141" i="1"/>
  <c r="D141" i="1"/>
  <c r="F140" i="1"/>
  <c r="E140" i="1"/>
  <c r="D140" i="1"/>
  <c r="G140" i="1" s="1"/>
  <c r="F139" i="1"/>
  <c r="E139" i="1"/>
  <c r="D139" i="1"/>
  <c r="G139" i="1" s="1"/>
  <c r="F138" i="1"/>
  <c r="E138" i="1"/>
  <c r="D138" i="1"/>
  <c r="G138" i="1" s="1"/>
  <c r="F137" i="1"/>
  <c r="E137" i="1"/>
  <c r="D137" i="1"/>
  <c r="F136" i="1"/>
  <c r="E136" i="1"/>
  <c r="E142" i="1" s="1"/>
  <c r="D136" i="1"/>
  <c r="F135" i="1"/>
  <c r="E135" i="1"/>
  <c r="D135" i="1"/>
  <c r="G135" i="1" s="1"/>
  <c r="F134" i="1"/>
  <c r="E134" i="1"/>
  <c r="D134" i="1"/>
  <c r="F131" i="1"/>
  <c r="E131" i="1"/>
  <c r="D131" i="1"/>
  <c r="F130" i="1"/>
  <c r="E130" i="1"/>
  <c r="D130" i="1"/>
  <c r="G130" i="1" s="1"/>
  <c r="F127" i="1"/>
  <c r="E127" i="1"/>
  <c r="D127" i="1"/>
  <c r="G127" i="1" s="1"/>
  <c r="F126" i="1"/>
  <c r="E126" i="1"/>
  <c r="D126" i="1"/>
  <c r="G126" i="1" s="1"/>
  <c r="F125" i="1"/>
  <c r="E125" i="1"/>
  <c r="D125" i="1"/>
  <c r="F121" i="1"/>
  <c r="E121" i="1"/>
  <c r="D121" i="1"/>
  <c r="F120" i="1"/>
  <c r="E120" i="1"/>
  <c r="D120" i="1"/>
  <c r="F119" i="1"/>
  <c r="E119" i="1"/>
  <c r="D119" i="1"/>
  <c r="G119" i="1" s="1"/>
  <c r="F118" i="1"/>
  <c r="G118" i="1" s="1"/>
  <c r="E118" i="1"/>
  <c r="D118" i="1"/>
  <c r="F117" i="1"/>
  <c r="E117" i="1"/>
  <c r="D117" i="1"/>
  <c r="G117" i="1" s="1"/>
  <c r="F116" i="1"/>
  <c r="E116" i="1"/>
  <c r="D116" i="1"/>
  <c r="F115" i="1"/>
  <c r="E115" i="1"/>
  <c r="D115" i="1"/>
  <c r="G115" i="1" s="1"/>
  <c r="F114" i="1"/>
  <c r="G114" i="1" s="1"/>
  <c r="E114" i="1"/>
  <c r="D114" i="1"/>
  <c r="F113" i="1"/>
  <c r="E113" i="1"/>
  <c r="D113" i="1"/>
  <c r="F112" i="1"/>
  <c r="E112" i="1"/>
  <c r="D112" i="1"/>
  <c r="F111" i="1"/>
  <c r="E111" i="1"/>
  <c r="D111" i="1"/>
  <c r="G111" i="1" s="1"/>
  <c r="F110" i="1"/>
  <c r="G110" i="1" s="1"/>
  <c r="E110" i="1"/>
  <c r="D110" i="1"/>
  <c r="F109" i="1"/>
  <c r="E109" i="1"/>
  <c r="D109" i="1"/>
  <c r="G109" i="1" s="1"/>
  <c r="F108" i="1"/>
  <c r="E108" i="1"/>
  <c r="D108" i="1"/>
  <c r="F107" i="1"/>
  <c r="E107" i="1"/>
  <c r="D107" i="1"/>
  <c r="F106" i="1"/>
  <c r="E106" i="1"/>
  <c r="D106" i="1"/>
  <c r="G106" i="1" s="1"/>
  <c r="F102" i="1"/>
  <c r="E102" i="1"/>
  <c r="D102" i="1"/>
  <c r="F101" i="1"/>
  <c r="G101" i="1" s="1"/>
  <c r="E101" i="1"/>
  <c r="D101" i="1"/>
  <c r="F100" i="1"/>
  <c r="E100" i="1"/>
  <c r="D100" i="1"/>
  <c r="F99" i="1"/>
  <c r="E99" i="1"/>
  <c r="D99" i="1"/>
  <c r="F98" i="1"/>
  <c r="E98" i="1"/>
  <c r="D98" i="1"/>
  <c r="G98" i="1" s="1"/>
  <c r="F97" i="1"/>
  <c r="G97" i="1" s="1"/>
  <c r="E97" i="1"/>
  <c r="D97" i="1"/>
  <c r="F93" i="1"/>
  <c r="E93" i="1"/>
  <c r="D93" i="1"/>
  <c r="F92" i="1"/>
  <c r="E92" i="1"/>
  <c r="D92" i="1"/>
  <c r="G92" i="1" s="1"/>
  <c r="F91" i="1"/>
  <c r="E91" i="1"/>
  <c r="D91" i="1"/>
  <c r="G91" i="1" s="1"/>
  <c r="F90" i="1"/>
  <c r="E90" i="1"/>
  <c r="D90" i="1"/>
  <c r="F89" i="1"/>
  <c r="E89" i="1"/>
  <c r="D89" i="1"/>
  <c r="F88" i="1"/>
  <c r="E88" i="1"/>
  <c r="D88" i="1"/>
  <c r="G88" i="1" s="1"/>
  <c r="F87" i="1"/>
  <c r="E87" i="1"/>
  <c r="D87" i="1"/>
  <c r="G87" i="1" s="1"/>
  <c r="F86" i="1"/>
  <c r="E86" i="1"/>
  <c r="D86" i="1"/>
  <c r="G86" i="1" s="1"/>
  <c r="F85" i="1"/>
  <c r="E85" i="1"/>
  <c r="D85" i="1"/>
  <c r="G84" i="1"/>
  <c r="F84" i="1"/>
  <c r="E84" i="1"/>
  <c r="D84" i="1"/>
  <c r="F83" i="1"/>
  <c r="E83" i="1"/>
  <c r="D83" i="1"/>
  <c r="F82" i="1"/>
  <c r="G82" i="1" s="1"/>
  <c r="E82" i="1"/>
  <c r="D82" i="1"/>
  <c r="F81" i="1"/>
  <c r="E81" i="1"/>
  <c r="D81" i="1"/>
  <c r="F77" i="1"/>
  <c r="E77" i="1"/>
  <c r="D77" i="1"/>
  <c r="G77" i="1" s="1"/>
  <c r="F76" i="1"/>
  <c r="G76" i="1" s="1"/>
  <c r="E76" i="1"/>
  <c r="D76" i="1"/>
  <c r="F75" i="1"/>
  <c r="E75" i="1"/>
  <c r="D75" i="1"/>
  <c r="F74" i="1"/>
  <c r="E74" i="1"/>
  <c r="E78" i="1" s="1"/>
  <c r="D74" i="1"/>
  <c r="D78" i="1" s="1"/>
  <c r="F72" i="1"/>
  <c r="E72" i="1"/>
  <c r="D72" i="1"/>
  <c r="F71" i="1"/>
  <c r="E71" i="1"/>
  <c r="D71" i="1"/>
  <c r="F70" i="1"/>
  <c r="F73" i="1" s="1"/>
  <c r="E70" i="1"/>
  <c r="E73" i="1" s="1"/>
  <c r="D70" i="1"/>
  <c r="F69" i="1"/>
  <c r="E69" i="1"/>
  <c r="D69" i="1"/>
  <c r="G69" i="1" s="1"/>
  <c r="F66" i="1"/>
  <c r="E66" i="1"/>
  <c r="D66" i="1"/>
  <c r="G66" i="1" s="1"/>
  <c r="F63" i="1"/>
  <c r="E63" i="1"/>
  <c r="D63" i="1"/>
  <c r="F62" i="1"/>
  <c r="E62" i="1"/>
  <c r="D62" i="1"/>
  <c r="G62" i="1" s="1"/>
  <c r="F61" i="1"/>
  <c r="E61" i="1"/>
  <c r="D61" i="1"/>
  <c r="F60" i="1"/>
  <c r="G60" i="1" s="1"/>
  <c r="E60" i="1"/>
  <c r="D60" i="1"/>
  <c r="F59" i="1"/>
  <c r="E59" i="1"/>
  <c r="D59" i="1"/>
  <c r="F58" i="1"/>
  <c r="E58" i="1"/>
  <c r="D58" i="1"/>
  <c r="G58" i="1" s="1"/>
  <c r="F57" i="1"/>
  <c r="E57" i="1"/>
  <c r="D57" i="1"/>
  <c r="D64" i="1" s="1"/>
  <c r="F56" i="1"/>
  <c r="E56" i="1"/>
  <c r="D56" i="1"/>
  <c r="G56" i="1" s="1"/>
  <c r="F52" i="1"/>
  <c r="E52" i="1"/>
  <c r="D52" i="1"/>
  <c r="G52" i="1" s="1"/>
  <c r="F51" i="1"/>
  <c r="E51" i="1"/>
  <c r="D51" i="1"/>
  <c r="G51" i="1" s="1"/>
  <c r="F50" i="1"/>
  <c r="E50" i="1"/>
  <c r="D50" i="1"/>
  <c r="G50" i="1" s="1"/>
  <c r="F49" i="1"/>
  <c r="E49" i="1"/>
  <c r="D49" i="1"/>
  <c r="F48" i="1"/>
  <c r="G48" i="1" s="1"/>
  <c r="E48" i="1"/>
  <c r="D48" i="1"/>
  <c r="F47" i="1"/>
  <c r="E47" i="1"/>
  <c r="D47" i="1"/>
  <c r="F46" i="1"/>
  <c r="G46" i="1" s="1"/>
  <c r="E46" i="1"/>
  <c r="D46" i="1"/>
  <c r="F45" i="1"/>
  <c r="E45" i="1"/>
  <c r="D45" i="1"/>
  <c r="G45" i="1" s="1"/>
  <c r="F39" i="1"/>
  <c r="E39" i="1"/>
  <c r="D39" i="1"/>
  <c r="F38" i="1"/>
  <c r="E38" i="1"/>
  <c r="D38" i="1"/>
  <c r="F37" i="1"/>
  <c r="G37" i="1" s="1"/>
  <c r="E37" i="1"/>
  <c r="D37" i="1"/>
  <c r="F36" i="1"/>
  <c r="E36" i="1"/>
  <c r="D36" i="1"/>
  <c r="G36" i="1" s="1"/>
  <c r="F35" i="1"/>
  <c r="E35" i="1"/>
  <c r="D35" i="1"/>
  <c r="F34" i="1"/>
  <c r="E34" i="1"/>
  <c r="D34" i="1"/>
  <c r="F33" i="1"/>
  <c r="G33" i="1" s="1"/>
  <c r="E33" i="1"/>
  <c r="D33" i="1"/>
  <c r="F32" i="1"/>
  <c r="E32" i="1"/>
  <c r="D32" i="1"/>
  <c r="G32" i="1" s="1"/>
  <c r="F31" i="1"/>
  <c r="E31" i="1"/>
  <c r="D31" i="1"/>
  <c r="F30" i="1"/>
  <c r="E30" i="1"/>
  <c r="D30" i="1"/>
  <c r="F29" i="1"/>
  <c r="G29" i="1" s="1"/>
  <c r="E29" i="1"/>
  <c r="D29" i="1"/>
  <c r="F28" i="1"/>
  <c r="E28" i="1"/>
  <c r="D28" i="1"/>
  <c r="G28" i="1" s="1"/>
  <c r="F27" i="1"/>
  <c r="E27" i="1"/>
  <c r="D27" i="1"/>
  <c r="F26" i="1"/>
  <c r="E26" i="1"/>
  <c r="D26" i="1"/>
  <c r="F25" i="1"/>
  <c r="G25" i="1" s="1"/>
  <c r="E25" i="1"/>
  <c r="D25" i="1"/>
  <c r="F24" i="1"/>
  <c r="E24" i="1"/>
  <c r="D24" i="1"/>
  <c r="G24" i="1" s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G16" i="1" s="1"/>
  <c r="F15" i="1"/>
  <c r="E15" i="1"/>
  <c r="D15" i="1"/>
  <c r="G15" i="1" s="1"/>
  <c r="F14" i="1"/>
  <c r="E14" i="1"/>
  <c r="D14" i="1"/>
  <c r="F13" i="1"/>
  <c r="E13" i="1"/>
  <c r="D13" i="1"/>
  <c r="F12" i="1"/>
  <c r="G12" i="1" s="1"/>
  <c r="E12" i="1"/>
  <c r="D12" i="1"/>
  <c r="F11" i="1"/>
  <c r="E11" i="1"/>
  <c r="D11" i="1"/>
  <c r="G11" i="1" s="1"/>
  <c r="F10" i="1"/>
  <c r="E10" i="1"/>
  <c r="D10" i="1"/>
  <c r="G10" i="1" s="1"/>
  <c r="F9" i="1"/>
  <c r="E9" i="1"/>
  <c r="D9" i="1"/>
  <c r="G9" i="1" s="1"/>
  <c r="G8" i="1"/>
  <c r="F8" i="1"/>
  <c r="E8" i="1"/>
  <c r="D8" i="1"/>
  <c r="F7" i="1"/>
  <c r="E7" i="1"/>
  <c r="D7" i="1"/>
  <c r="F6" i="1"/>
  <c r="F20" i="1" s="1"/>
  <c r="E6" i="1"/>
  <c r="D6" i="1"/>
  <c r="G21" i="1" l="1"/>
  <c r="G31" i="1"/>
  <c r="G39" i="1"/>
  <c r="G47" i="1"/>
  <c r="G59" i="1"/>
  <c r="G70" i="1"/>
  <c r="G89" i="1"/>
  <c r="G100" i="1"/>
  <c r="G113" i="1"/>
  <c r="G136" i="1"/>
  <c r="G165" i="1"/>
  <c r="G201" i="1"/>
  <c r="D217" i="1"/>
  <c r="E232" i="1"/>
  <c r="G229" i="1"/>
  <c r="D142" i="1"/>
  <c r="G142" i="1" s="1"/>
  <c r="G7" i="1"/>
  <c r="G14" i="1"/>
  <c r="F40" i="1"/>
  <c r="F41" i="1" s="1"/>
  <c r="G30" i="1"/>
  <c r="G38" i="1"/>
  <c r="F53" i="1"/>
  <c r="G74" i="1"/>
  <c r="E122" i="1"/>
  <c r="G108" i="1"/>
  <c r="G116" i="1"/>
  <c r="G125" i="1"/>
  <c r="G137" i="1"/>
  <c r="G151" i="1"/>
  <c r="G174" i="1"/>
  <c r="G230" i="1"/>
  <c r="E20" i="1"/>
  <c r="G17" i="1"/>
  <c r="G27" i="1"/>
  <c r="G35" i="1"/>
  <c r="G75" i="1"/>
  <c r="F122" i="1"/>
  <c r="D177" i="1"/>
  <c r="G171" i="1"/>
  <c r="E191" i="1"/>
  <c r="G222" i="1"/>
  <c r="G6" i="1"/>
  <c r="E40" i="1"/>
  <c r="D94" i="1"/>
  <c r="F177" i="1"/>
  <c r="G182" i="1"/>
  <c r="E53" i="1"/>
  <c r="E64" i="1"/>
  <c r="E94" i="1"/>
  <c r="D122" i="1"/>
  <c r="G169" i="1"/>
  <c r="F217" i="1"/>
  <c r="G218" i="1"/>
  <c r="G64" i="1"/>
  <c r="G26" i="1"/>
  <c r="G34" i="1"/>
  <c r="G49" i="1"/>
  <c r="F64" i="1"/>
  <c r="G61" i="1"/>
  <c r="F94" i="1"/>
  <c r="G99" i="1"/>
  <c r="G102" i="1"/>
  <c r="G112" i="1"/>
  <c r="G131" i="1"/>
  <c r="F142" i="1"/>
  <c r="G157" i="1"/>
  <c r="C177" i="1"/>
  <c r="G177" i="1" s="1"/>
  <c r="G183" i="1"/>
  <c r="G198" i="1"/>
  <c r="G215" i="1"/>
  <c r="G221" i="1"/>
  <c r="G191" i="1"/>
  <c r="G217" i="1"/>
  <c r="G78" i="1"/>
  <c r="G81" i="1"/>
  <c r="G134" i="1"/>
  <c r="G190" i="1"/>
  <c r="F78" i="1"/>
  <c r="D40" i="1"/>
  <c r="D53" i="1"/>
  <c r="D73" i="1"/>
  <c r="G73" i="1" s="1"/>
  <c r="D232" i="1"/>
  <c r="G232" i="1" s="1"/>
  <c r="D20" i="1"/>
  <c r="G20" i="1" s="1"/>
  <c r="G57" i="1"/>
  <c r="G94" i="1" l="1"/>
  <c r="E41" i="1"/>
  <c r="G122" i="1"/>
  <c r="G53" i="1"/>
  <c r="G40" i="1"/>
  <c r="D41" i="1"/>
  <c r="G41" i="1" s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<sst xmlns="http://schemas.openxmlformats.org/spreadsheetml/2006/main" count="273" uniqueCount="168">
  <si>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</si>
  <si>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</si>
  <si>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 xml:space="preserve">APRIL 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</si>
  <si>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</si>
  <si>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</si>
  <si>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</si>
  <si>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</si>
  <si>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</si>
  <si>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</si>
  <si>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</si>
  <si>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</si>
  <si>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</si>
  <si>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</si>
  <si>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</si>
  <si>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</si>
  <si>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</si>
  <si>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</si>
  <si>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</si>
  <si>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</si>
  <si>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</si>
  <si>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</si>
  <si>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</si>
  <si>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</si>
  <si>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</si>
  <si>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</si>
  <si>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</si>
  <si>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</si>
  <si>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</si>
  <si>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</si>
  <si>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</si>
  <si>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</si>
  <si>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</si>
  <si>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</si>
  <si>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</si>
  <si>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</si>
  <si>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</si>
  <si>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</si>
  <si>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</si>
  <si>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</si>
  <si>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</si>
  <si>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</si>
  <si>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</si>
  <si>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</si>
  <si>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</si>
  <si>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</si>
  <si>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</si>
  <si>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</si>
  <si>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</si>
  <si>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</si>
  <si>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</si>
  <si>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</si>
  <si>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</si>
  <si>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</si>
  <si>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</si>
  <si>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</si>
  <si>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</si>
  <si>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</si>
  <si>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</si>
  <si>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</si>
  <si>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</si>
  <si>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</si>
  <si>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</si>
  <si>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</si>
  <si>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</si>
  <si>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</si>
  <si>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</si>
  <si>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</si>
  <si>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JMID-Sessions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</si>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</sst>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</sheetNames>
    <sheetDataSet>
      <sheetData sheetId="0"/>
      <sheetData sheetId="1"/>
      <sheetData sheetId="2">
        <row r="3">
          <cell r="I3">
            <v>370394</v>
          </cell>
        </row>
        <row r="4">
          <cell r="I4">
            <v>7567</v>
          </cell>
        </row>
        <row r="5">
          <cell r="I5">
            <v>2048</v>
          </cell>
        </row>
        <row r="6">
          <cell r="I6">
            <v>2193</v>
          </cell>
        </row>
        <row r="7">
          <cell r="I7">
            <v>5027</v>
          </cell>
        </row>
        <row r="8">
          <cell r="I8">
            <v>4993</v>
          </cell>
        </row>
        <row r="9">
          <cell r="I9">
            <v>2654</v>
          </cell>
        </row>
        <row r="10">
          <cell r="I10">
            <v>0</v>
          </cell>
        </row>
        <row r="11">
          <cell r="I11">
            <v>16235</v>
          </cell>
        </row>
        <row r="12">
          <cell r="I12">
            <v>103095</v>
          </cell>
        </row>
        <row r="13">
          <cell r="I13">
            <v>67024</v>
          </cell>
        </row>
        <row r="14">
          <cell r="I14">
            <v>2040</v>
          </cell>
        </row>
        <row r="15">
          <cell r="I15">
            <v>2447</v>
          </cell>
        </row>
        <row r="16">
          <cell r="I16">
            <v>0</v>
          </cell>
        </row>
        <row r="18">
          <cell r="I18">
            <v>154</v>
          </cell>
        </row>
        <row r="21">
          <cell r="I21">
            <v>10434</v>
          </cell>
        </row>
        <row r="22">
          <cell r="I22">
            <v>581</v>
          </cell>
        </row>
        <row r="23">
          <cell r="I23">
            <v>117</v>
          </cell>
        </row>
        <row r="24">
          <cell r="I24">
            <v>467</v>
          </cell>
        </row>
        <row r="25">
          <cell r="I25">
            <v>1817</v>
          </cell>
        </row>
        <row r="26">
          <cell r="I26">
            <v>157</v>
          </cell>
        </row>
        <row r="27">
          <cell r="I27">
            <v>10325</v>
          </cell>
        </row>
        <row r="28">
          <cell r="I28">
            <v>711</v>
          </cell>
        </row>
        <row r="29">
          <cell r="I29">
            <v>256</v>
          </cell>
        </row>
        <row r="30">
          <cell r="I30">
            <v>18</v>
          </cell>
        </row>
        <row r="31">
          <cell r="I31">
            <v>684</v>
          </cell>
        </row>
        <row r="32">
          <cell r="I32">
            <v>3680</v>
          </cell>
        </row>
        <row r="33">
          <cell r="I33">
            <v>13408</v>
          </cell>
        </row>
        <row r="34">
          <cell r="I34">
            <v>519</v>
          </cell>
        </row>
        <row r="35">
          <cell r="I35">
            <v>441</v>
          </cell>
        </row>
        <row r="36">
          <cell r="I36">
            <v>459</v>
          </cell>
        </row>
        <row r="42">
          <cell r="I42">
            <v>64083</v>
          </cell>
        </row>
        <row r="43">
          <cell r="I43">
            <v>3329</v>
          </cell>
        </row>
        <row r="44">
          <cell r="I44">
            <v>2323</v>
          </cell>
        </row>
        <row r="45">
          <cell r="I45">
            <v>3556</v>
          </cell>
        </row>
        <row r="46">
          <cell r="I46">
            <v>759</v>
          </cell>
        </row>
        <row r="47">
          <cell r="I47">
            <v>3518</v>
          </cell>
        </row>
        <row r="48">
          <cell r="I48">
            <v>1443</v>
          </cell>
        </row>
        <row r="49">
          <cell r="I49">
            <v>0</v>
          </cell>
        </row>
        <row r="51">
          <cell r="I51">
            <v>83580</v>
          </cell>
        </row>
        <row r="52">
          <cell r="I52">
            <v>1390</v>
          </cell>
        </row>
        <row r="53">
          <cell r="I53">
            <v>3725</v>
          </cell>
        </row>
        <row r="54">
          <cell r="I54">
            <v>2743</v>
          </cell>
        </row>
        <row r="55">
          <cell r="I55">
            <v>1119</v>
          </cell>
        </row>
        <row r="56">
          <cell r="I56">
            <v>1500</v>
          </cell>
        </row>
        <row r="57">
          <cell r="I57">
            <v>3180</v>
          </cell>
        </row>
        <row r="58">
          <cell r="I58">
            <v>0</v>
          </cell>
        </row>
        <row r="59">
          <cell r="I59">
            <v>104181</v>
          </cell>
        </row>
        <row r="62">
          <cell r="I62">
            <v>154</v>
          </cell>
        </row>
        <row r="63">
          <cell r="I63">
            <v>434</v>
          </cell>
        </row>
        <row r="64">
          <cell r="I64">
            <v>0</v>
          </cell>
        </row>
        <row r="65">
          <cell r="I65">
            <v>4</v>
          </cell>
        </row>
        <row r="67">
          <cell r="I67">
            <v>394</v>
          </cell>
        </row>
        <row r="68">
          <cell r="I68">
            <v>27</v>
          </cell>
        </row>
        <row r="69">
          <cell r="I69">
            <v>27</v>
          </cell>
        </row>
        <row r="70">
          <cell r="I70"/>
        </row>
        <row r="72">
          <cell r="I72">
            <v>7736</v>
          </cell>
        </row>
        <row r="73">
          <cell r="I73">
            <v>8140</v>
          </cell>
        </row>
        <row r="74">
          <cell r="I74">
            <v>8</v>
          </cell>
        </row>
        <row r="75">
          <cell r="I75">
            <v>297</v>
          </cell>
        </row>
        <row r="76">
          <cell r="I76">
            <v>0</v>
          </cell>
        </row>
        <row r="77">
          <cell r="I77">
            <v>806069</v>
          </cell>
        </row>
        <row r="78">
          <cell r="I78">
            <v>44</v>
          </cell>
        </row>
        <row r="79">
          <cell r="I79">
            <v>13</v>
          </cell>
        </row>
        <row r="80">
          <cell r="I80">
            <v>144</v>
          </cell>
        </row>
        <row r="81">
          <cell r="I81">
            <v>0</v>
          </cell>
        </row>
        <row r="82">
          <cell r="I82">
            <v>175</v>
          </cell>
        </row>
        <row r="83">
          <cell r="I83">
            <v>203</v>
          </cell>
        </row>
        <row r="84">
          <cell r="I84">
            <v>0</v>
          </cell>
        </row>
        <row r="88">
          <cell r="I88">
            <v>225714</v>
          </cell>
        </row>
        <row r="89">
          <cell r="I89">
            <v>169034</v>
          </cell>
        </row>
        <row r="90">
          <cell r="I90">
            <v>1374</v>
          </cell>
        </row>
        <row r="91">
          <cell r="I91">
            <v>339642</v>
          </cell>
        </row>
        <row r="92">
          <cell r="I92">
            <v>3177</v>
          </cell>
        </row>
        <row r="93">
          <cell r="I93">
            <v>4584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41447</v>
          </cell>
        </row>
        <row r="102">
          <cell r="I102">
            <v>9637</v>
          </cell>
        </row>
        <row r="103">
          <cell r="I103">
            <v>645</v>
          </cell>
        </row>
        <row r="104">
          <cell r="I104">
            <v>138</v>
          </cell>
        </row>
        <row r="105">
          <cell r="I105">
            <v>168</v>
          </cell>
        </row>
        <row r="106">
          <cell r="I106">
            <v>35</v>
          </cell>
        </row>
        <row r="107">
          <cell r="I107">
            <v>328</v>
          </cell>
        </row>
        <row r="108">
          <cell r="I108">
            <v>369</v>
          </cell>
        </row>
        <row r="109">
          <cell r="I109">
            <v>1018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56</v>
          </cell>
        </row>
        <row r="116">
          <cell r="I116">
            <v>927</v>
          </cell>
        </row>
        <row r="117">
          <cell r="I117">
            <v>894</v>
          </cell>
        </row>
        <row r="120">
          <cell r="I120">
            <v>352</v>
          </cell>
        </row>
        <row r="121">
          <cell r="I121">
            <v>528</v>
          </cell>
        </row>
        <row r="124">
          <cell r="I124">
            <v>436986</v>
          </cell>
        </row>
        <row r="125">
          <cell r="I125">
            <v>1982</v>
          </cell>
        </row>
        <row r="126">
          <cell r="I126">
            <v>2077</v>
          </cell>
        </row>
        <row r="127">
          <cell r="I127">
            <v>3601</v>
          </cell>
        </row>
        <row r="128">
          <cell r="I128">
            <v>461</v>
          </cell>
        </row>
        <row r="129">
          <cell r="I129">
            <v>1683</v>
          </cell>
        </row>
        <row r="130">
          <cell r="I130">
            <v>1896</v>
          </cell>
        </row>
        <row r="131">
          <cell r="I131">
            <v>0</v>
          </cell>
        </row>
        <row r="137">
          <cell r="I137">
            <v>1021</v>
          </cell>
        </row>
        <row r="139">
          <cell r="I139">
            <v>3271</v>
          </cell>
        </row>
        <row r="141">
          <cell r="I141">
            <v>992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3391</v>
          </cell>
        </row>
        <row r="148">
          <cell r="I148">
            <v>367</v>
          </cell>
        </row>
        <row r="154">
          <cell r="I154">
            <v>231</v>
          </cell>
        </row>
        <row r="157">
          <cell r="I157">
            <v>479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169</v>
          </cell>
        </row>
        <row r="168">
          <cell r="I168">
            <v>168</v>
          </cell>
        </row>
        <row r="169">
          <cell r="I169">
            <v>0</v>
          </cell>
        </row>
        <row r="170">
          <cell r="I170">
            <v>66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50</v>
          </cell>
        </row>
        <row r="174">
          <cell r="I174">
            <v>85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4520</v>
          </cell>
        </row>
        <row r="182">
          <cell r="I182">
            <v>6673</v>
          </cell>
        </row>
        <row r="183">
          <cell r="I183">
            <v>138</v>
          </cell>
        </row>
        <row r="184">
          <cell r="I184">
            <v>96</v>
          </cell>
        </row>
        <row r="195">
          <cell r="I195">
            <v>4411</v>
          </cell>
        </row>
        <row r="198">
          <cell r="I198">
            <v>103.5</v>
          </cell>
        </row>
        <row r="199">
          <cell r="I199">
            <v>0</v>
          </cell>
        </row>
        <row r="200">
          <cell r="I200">
            <v>2329</v>
          </cell>
        </row>
        <row r="203">
          <cell r="I203">
            <v>318</v>
          </cell>
        </row>
        <row r="204">
          <cell r="I204">
            <v>1231</v>
          </cell>
        </row>
        <row r="207">
          <cell r="I207">
            <v>24155</v>
          </cell>
        </row>
        <row r="208">
          <cell r="I208">
            <v>2011</v>
          </cell>
        </row>
        <row r="209">
          <cell r="I209">
            <v>10588</v>
          </cell>
        </row>
        <row r="210">
          <cell r="I210">
            <v>2191</v>
          </cell>
        </row>
        <row r="211">
          <cell r="I211">
            <v>0</v>
          </cell>
        </row>
        <row r="212">
          <cell r="I212">
            <v>1045</v>
          </cell>
        </row>
        <row r="213">
          <cell r="I213">
            <v>2504</v>
          </cell>
        </row>
        <row r="214">
          <cell r="C214">
            <v>0</v>
          </cell>
        </row>
        <row r="215">
          <cell r="I215">
            <v>9570</v>
          </cell>
        </row>
        <row r="218">
          <cell r="I218">
            <v>5484</v>
          </cell>
        </row>
        <row r="219">
          <cell r="I219">
            <v>6</v>
          </cell>
        </row>
        <row r="220">
          <cell r="I220">
            <v>26</v>
          </cell>
        </row>
        <row r="221">
          <cell r="I221">
            <v>16</v>
          </cell>
        </row>
        <row r="222">
          <cell r="I222">
            <v>20</v>
          </cell>
        </row>
        <row r="223">
          <cell r="I223">
            <v>44</v>
          </cell>
        </row>
        <row r="224">
          <cell r="I224">
            <v>25</v>
          </cell>
        </row>
        <row r="225">
          <cell r="I225">
            <v>0</v>
          </cell>
        </row>
        <row r="231">
          <cell r="I231">
            <v>12301.77</v>
          </cell>
        </row>
        <row r="232">
          <cell r="I232">
            <v>8429.1</v>
          </cell>
        </row>
        <row r="233">
          <cell r="I233">
            <v>438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36245</v>
          </cell>
        </row>
        <row r="240">
          <cell r="H240">
            <v>0</v>
          </cell>
        </row>
        <row r="241">
          <cell r="I241">
            <v>40</v>
          </cell>
        </row>
        <row r="244">
          <cell r="I244">
            <v>55318.740000000005</v>
          </cell>
        </row>
        <row r="245">
          <cell r="I245">
            <v>0</v>
          </cell>
        </row>
      </sheetData>
      <sheetData sheetId="3">
        <row r="3">
          <cell r="CF3">
            <v>35954</v>
          </cell>
          <cell r="CR3">
            <v>35236</v>
          </cell>
        </row>
        <row r="4">
          <cell r="CF4">
            <v>386</v>
          </cell>
          <cell r="CR4">
            <v>1086</v>
          </cell>
        </row>
        <row r="5">
          <cell r="CF5">
            <v>152</v>
          </cell>
          <cell r="CR5">
            <v>197</v>
          </cell>
        </row>
        <row r="6">
          <cell r="CF6">
            <v>146</v>
          </cell>
          <cell r="CR6">
            <v>254</v>
          </cell>
        </row>
        <row r="7">
          <cell r="CF7">
            <v>472</v>
          </cell>
          <cell r="CR7">
            <v>525</v>
          </cell>
        </row>
        <row r="8">
          <cell r="CF8">
            <v>315</v>
          </cell>
          <cell r="CR8">
            <v>529</v>
          </cell>
        </row>
        <row r="9">
          <cell r="CF9">
            <v>175</v>
          </cell>
          <cell r="CR9">
            <v>251</v>
          </cell>
        </row>
        <row r="10">
          <cell r="CF10"/>
          <cell r="CR10">
            <v>0</v>
          </cell>
        </row>
        <row r="11">
          <cell r="CF11">
            <v>1124</v>
          </cell>
          <cell r="CR11">
            <v>1790</v>
          </cell>
        </row>
        <row r="12">
          <cell r="CF12">
            <v>8752</v>
          </cell>
          <cell r="CR12">
            <v>10729</v>
          </cell>
        </row>
        <row r="13">
          <cell r="CF13">
            <v>6416</v>
          </cell>
          <cell r="CR13">
            <v>6684</v>
          </cell>
        </row>
        <row r="14">
          <cell r="CF14">
            <v>268</v>
          </cell>
          <cell r="CR14">
            <v>123</v>
          </cell>
        </row>
        <row r="15">
          <cell r="BA15"/>
          <cell r="CR15">
            <v>247</v>
          </cell>
        </row>
        <row r="16">
          <cell r="CF16"/>
          <cell r="CR16"/>
        </row>
        <row r="18">
          <cell r="CF18">
            <v>30</v>
          </cell>
          <cell r="CR18">
            <v>14</v>
          </cell>
        </row>
        <row r="21">
          <cell r="CF21">
            <v>2656</v>
          </cell>
          <cell r="CR21">
            <v>255</v>
          </cell>
        </row>
        <row r="22">
          <cell r="CF22">
            <v>52</v>
          </cell>
          <cell r="CR22">
            <v>50</v>
          </cell>
        </row>
        <row r="23">
          <cell r="CF23">
            <v>10</v>
          </cell>
          <cell r="CR23">
            <v>22</v>
          </cell>
        </row>
        <row r="24">
          <cell r="CF24">
            <v>55</v>
          </cell>
          <cell r="CR24">
            <v>52</v>
          </cell>
        </row>
        <row r="25">
          <cell r="CF25">
            <v>1687</v>
          </cell>
          <cell r="CR25">
            <v>592</v>
          </cell>
        </row>
        <row r="26">
          <cell r="CF26">
            <v>6</v>
          </cell>
          <cell r="CR26">
            <v>1</v>
          </cell>
        </row>
        <row r="27">
          <cell r="CF27">
            <v>1079</v>
          </cell>
          <cell r="CR27">
            <v>1235</v>
          </cell>
        </row>
        <row r="28">
          <cell r="CF28">
            <v>115</v>
          </cell>
          <cell r="CR28">
            <v>77</v>
          </cell>
        </row>
        <row r="29">
          <cell r="CF29">
            <v>30</v>
          </cell>
          <cell r="CR29">
            <v>19</v>
          </cell>
        </row>
        <row r="30">
          <cell r="CF30">
            <v>1</v>
          </cell>
          <cell r="CR30">
            <v>10</v>
          </cell>
        </row>
        <row r="31">
          <cell r="CF31">
            <v>38</v>
          </cell>
          <cell r="CR31">
            <v>48</v>
          </cell>
        </row>
        <row r="32">
          <cell r="CF32">
            <v>303</v>
          </cell>
          <cell r="CR32"/>
        </row>
        <row r="33">
          <cell r="CF33">
            <v>1556</v>
          </cell>
          <cell r="CR33">
            <v>1250</v>
          </cell>
        </row>
        <row r="34">
          <cell r="CF34">
            <v>62</v>
          </cell>
          <cell r="CR34">
            <v>32</v>
          </cell>
        </row>
        <row r="35">
          <cell r="CF35">
            <v>47</v>
          </cell>
          <cell r="CR35">
            <v>63</v>
          </cell>
        </row>
        <row r="36">
          <cell r="CF36">
            <v>96</v>
          </cell>
          <cell r="CR36">
            <v>45</v>
          </cell>
        </row>
        <row r="42">
          <cell r="CF42">
            <v>5602</v>
          </cell>
          <cell r="CR42">
            <v>6804</v>
          </cell>
        </row>
        <row r="43">
          <cell r="CF43">
            <v>384</v>
          </cell>
          <cell r="CR43">
            <v>362</v>
          </cell>
        </row>
        <row r="44">
          <cell r="CF44">
            <v>122</v>
          </cell>
          <cell r="CR44">
            <v>200</v>
          </cell>
        </row>
        <row r="45">
          <cell r="CF45">
            <v>229</v>
          </cell>
          <cell r="CR45">
            <v>371</v>
          </cell>
        </row>
        <row r="46">
          <cell r="CF46">
            <v>37</v>
          </cell>
          <cell r="CR46">
            <v>78</v>
          </cell>
        </row>
        <row r="47">
          <cell r="CF47">
            <v>322</v>
          </cell>
          <cell r="CR47">
            <v>270</v>
          </cell>
        </row>
        <row r="48">
          <cell r="CF48">
            <v>86</v>
          </cell>
          <cell r="CR48">
            <v>15</v>
          </cell>
        </row>
        <row r="49">
          <cell r="CF49">
            <v>0</v>
          </cell>
          <cell r="CR49">
            <v>0</v>
          </cell>
        </row>
        <row r="51">
          <cell r="CF51">
            <v>6801</v>
          </cell>
          <cell r="CR51">
            <v>9552</v>
          </cell>
        </row>
        <row r="52">
          <cell r="CF52">
            <v>74</v>
          </cell>
          <cell r="CR52">
            <v>124</v>
          </cell>
        </row>
        <row r="53">
          <cell r="CF53">
            <v>358</v>
          </cell>
          <cell r="CR53">
            <v>392</v>
          </cell>
        </row>
        <row r="54">
          <cell r="CF54">
            <v>209</v>
          </cell>
          <cell r="CR54">
            <v>319</v>
          </cell>
        </row>
        <row r="55">
          <cell r="CF55">
            <v>106</v>
          </cell>
          <cell r="CR55">
            <v>105</v>
          </cell>
        </row>
        <row r="56">
          <cell r="CF56">
            <v>81</v>
          </cell>
          <cell r="CR56">
            <v>127</v>
          </cell>
        </row>
        <row r="57">
          <cell r="CF57">
            <v>151</v>
          </cell>
          <cell r="CR57">
            <v>191</v>
          </cell>
        </row>
        <row r="58">
          <cell r="CF58">
            <v>0</v>
          </cell>
          <cell r="CR58"/>
        </row>
        <row r="59">
          <cell r="CF59">
            <v>9796</v>
          </cell>
          <cell r="CR59">
            <v>10377</v>
          </cell>
        </row>
        <row r="62">
          <cell r="CF62">
            <v>15</v>
          </cell>
          <cell r="CR62">
            <v>10</v>
          </cell>
        </row>
        <row r="63">
          <cell r="CF63">
            <v>51</v>
          </cell>
          <cell r="CR63">
            <v>42</v>
          </cell>
        </row>
        <row r="64">
          <cell r="CF64"/>
          <cell r="CR64"/>
        </row>
        <row r="65">
          <cell r="CF65">
            <v>0</v>
          </cell>
          <cell r="CR65">
            <v>0</v>
          </cell>
        </row>
        <row r="66">
          <cell r="CF66">
            <v>9</v>
          </cell>
          <cell r="CR66">
            <v>15</v>
          </cell>
        </row>
        <row r="67">
          <cell r="CF67">
            <v>54</v>
          </cell>
          <cell r="CR67">
            <v>42</v>
          </cell>
        </row>
        <row r="68">
          <cell r="CF68">
            <v>3</v>
          </cell>
          <cell r="CR68">
            <v>5</v>
          </cell>
        </row>
        <row r="69">
          <cell r="CF69">
            <v>7</v>
          </cell>
          <cell r="CR69">
            <v>4</v>
          </cell>
        </row>
        <row r="72">
          <cell r="CF72">
            <v>522</v>
          </cell>
          <cell r="CR72">
            <v>932</v>
          </cell>
        </row>
        <row r="73">
          <cell r="CF73">
            <v>745</v>
          </cell>
          <cell r="CR73">
            <v>880</v>
          </cell>
        </row>
        <row r="74">
          <cell r="CF74"/>
          <cell r="CR74">
            <v>8</v>
          </cell>
        </row>
        <row r="75">
          <cell r="CF75">
            <v>24</v>
          </cell>
          <cell r="CR75">
            <v>23</v>
          </cell>
        </row>
        <row r="76">
          <cell r="CF76"/>
          <cell r="CR76"/>
        </row>
        <row r="77">
          <cell r="CF77">
            <v>79115</v>
          </cell>
          <cell r="CR77">
            <v>86846</v>
          </cell>
        </row>
        <row r="78">
          <cell r="CF78">
            <v>6</v>
          </cell>
          <cell r="CR78">
            <v>4</v>
          </cell>
        </row>
        <row r="79">
          <cell r="CF79">
            <v>4</v>
          </cell>
          <cell r="CR79">
            <v>0</v>
          </cell>
        </row>
        <row r="80">
          <cell r="CF80">
            <v>24</v>
          </cell>
          <cell r="CR80">
            <v>11</v>
          </cell>
        </row>
        <row r="81">
          <cell r="CF81">
            <v>0</v>
          </cell>
          <cell r="CR81">
            <v>0</v>
          </cell>
        </row>
        <row r="82">
          <cell r="CF82">
            <v>21</v>
          </cell>
          <cell r="CR82">
            <v>14</v>
          </cell>
        </row>
        <row r="83">
          <cell r="CF83">
            <v>20</v>
          </cell>
          <cell r="CR83">
            <v>24</v>
          </cell>
        </row>
        <row r="84">
          <cell r="CF84"/>
          <cell r="CR84"/>
        </row>
        <row r="88">
          <cell r="CF88">
            <v>13348</v>
          </cell>
          <cell r="CR88">
            <v>38732</v>
          </cell>
        </row>
        <row r="89">
          <cell r="CF89">
            <v>4314</v>
          </cell>
          <cell r="CR89">
            <v>25829</v>
          </cell>
        </row>
        <row r="90">
          <cell r="CF90">
            <v>807</v>
          </cell>
          <cell r="CR90">
            <v>0</v>
          </cell>
        </row>
        <row r="91">
          <cell r="CF91">
            <v>35881</v>
          </cell>
          <cell r="CR91">
            <v>34961</v>
          </cell>
        </row>
        <row r="92">
          <cell r="CF92">
            <v>195</v>
          </cell>
          <cell r="CR92">
            <v>611</v>
          </cell>
        </row>
        <row r="93">
          <cell r="CF93">
            <v>472</v>
          </cell>
          <cell r="CR93">
            <v>222</v>
          </cell>
        </row>
        <row r="96">
          <cell r="CF96">
            <v>33</v>
          </cell>
          <cell r="CR96"/>
        </row>
        <row r="97">
          <cell r="CF97"/>
          <cell r="CR97"/>
        </row>
        <row r="98">
          <cell r="CF98">
            <v>4187</v>
          </cell>
          <cell r="CR98">
            <v>4798</v>
          </cell>
        </row>
        <row r="99">
          <cell r="CF99">
            <v>1637</v>
          </cell>
          <cell r="CR99">
            <v>1476</v>
          </cell>
        </row>
        <row r="100">
          <cell r="CF100">
            <v>1782</v>
          </cell>
          <cell r="CR100">
            <v>1700</v>
          </cell>
        </row>
        <row r="101">
          <cell r="CF101">
            <v>1031</v>
          </cell>
          <cell r="CR101">
            <v>933</v>
          </cell>
        </row>
        <row r="102">
          <cell r="CF102">
            <v>451</v>
          </cell>
          <cell r="CR102">
            <v>931</v>
          </cell>
        </row>
        <row r="103">
          <cell r="CF103">
            <v>43</v>
          </cell>
          <cell r="CR103">
            <v>58</v>
          </cell>
        </row>
        <row r="104">
          <cell r="CF104">
            <v>5</v>
          </cell>
          <cell r="CR104">
            <v>3</v>
          </cell>
        </row>
        <row r="105">
          <cell r="CF105">
            <v>18</v>
          </cell>
          <cell r="CR105">
            <v>13</v>
          </cell>
        </row>
        <row r="106">
          <cell r="CF106">
            <v>9</v>
          </cell>
          <cell r="CR106">
            <v>2</v>
          </cell>
        </row>
        <row r="107">
          <cell r="CF107">
            <v>39</v>
          </cell>
          <cell r="CR107">
            <v>26</v>
          </cell>
        </row>
        <row r="108">
          <cell r="CF108">
            <v>30</v>
          </cell>
          <cell r="CR108">
            <v>32</v>
          </cell>
        </row>
        <row r="109">
          <cell r="CF109">
            <v>122</v>
          </cell>
          <cell r="CR109">
            <v>102</v>
          </cell>
        </row>
        <row r="110">
          <cell r="CF110"/>
          <cell r="CR110"/>
        </row>
        <row r="111">
          <cell r="CF111"/>
          <cell r="CR111"/>
        </row>
        <row r="115">
          <cell r="CF115">
            <v>1</v>
          </cell>
          <cell r="CR115">
            <v>6</v>
          </cell>
        </row>
        <row r="116">
          <cell r="CF116">
            <v>56</v>
          </cell>
          <cell r="CR116">
            <v>93</v>
          </cell>
        </row>
        <row r="117">
          <cell r="CF117">
            <v>74</v>
          </cell>
          <cell r="CR117">
            <v>91</v>
          </cell>
        </row>
        <row r="120">
          <cell r="CF120">
            <v>44</v>
          </cell>
          <cell r="CR120">
            <v>27</v>
          </cell>
        </row>
        <row r="121">
          <cell r="CF121">
            <v>70</v>
          </cell>
          <cell r="CR121">
            <v>43</v>
          </cell>
        </row>
        <row r="124">
          <cell r="CF124">
            <v>31379</v>
          </cell>
          <cell r="CR124">
            <v>32742</v>
          </cell>
        </row>
        <row r="125">
          <cell r="CF125">
            <v>110</v>
          </cell>
          <cell r="CR125">
            <v>160</v>
          </cell>
        </row>
        <row r="126">
          <cell r="CF126">
            <v>95</v>
          </cell>
          <cell r="CR126">
            <v>93</v>
          </cell>
        </row>
        <row r="127">
          <cell r="CF127">
            <v>212</v>
          </cell>
          <cell r="CR127">
            <v>237</v>
          </cell>
        </row>
        <row r="128">
          <cell r="CF128">
            <v>15</v>
          </cell>
          <cell r="CR128">
            <v>50</v>
          </cell>
        </row>
        <row r="129">
          <cell r="CF129">
            <v>116</v>
          </cell>
          <cell r="CR129">
            <v>165</v>
          </cell>
        </row>
        <row r="130">
          <cell r="CF130">
            <v>131</v>
          </cell>
          <cell r="CR130">
            <v>158</v>
          </cell>
        </row>
        <row r="131">
          <cell r="CF131"/>
          <cell r="CR131"/>
        </row>
        <row r="136">
          <cell r="CF136">
            <v>9</v>
          </cell>
          <cell r="CR136">
            <v>9</v>
          </cell>
        </row>
        <row r="137">
          <cell r="CF137">
            <v>75</v>
          </cell>
          <cell r="CR137">
            <v>53</v>
          </cell>
        </row>
        <row r="138">
          <cell r="CF138">
            <v>10</v>
          </cell>
          <cell r="CR138">
            <v>11</v>
          </cell>
        </row>
        <row r="139">
          <cell r="CF139">
            <v>376</v>
          </cell>
          <cell r="CR139">
            <v>387</v>
          </cell>
        </row>
        <row r="140">
          <cell r="CF140">
            <v>4</v>
          </cell>
          <cell r="CR140">
            <v>8</v>
          </cell>
        </row>
        <row r="141">
          <cell r="CF141">
            <v>50</v>
          </cell>
          <cell r="CR141">
            <v>87</v>
          </cell>
        </row>
        <row r="142">
          <cell r="CF142"/>
          <cell r="CR142"/>
        </row>
        <row r="143">
          <cell r="CF143"/>
          <cell r="CR143"/>
        </row>
        <row r="144">
          <cell r="CF144"/>
          <cell r="CR144"/>
        </row>
        <row r="145">
          <cell r="CF145">
            <v>2</v>
          </cell>
          <cell r="CR145">
            <v>14</v>
          </cell>
        </row>
        <row r="146">
          <cell r="CF146">
            <v>22</v>
          </cell>
          <cell r="CR146">
            <v>155</v>
          </cell>
        </row>
        <row r="147">
          <cell r="CF147">
            <v>8</v>
          </cell>
          <cell r="CR147">
            <v>6</v>
          </cell>
        </row>
        <row r="148">
          <cell r="CF148">
            <v>41</v>
          </cell>
          <cell r="CR148">
            <v>29</v>
          </cell>
        </row>
        <row r="150">
          <cell r="CF150">
            <v>13</v>
          </cell>
          <cell r="CR150">
            <v>13</v>
          </cell>
        </row>
        <row r="151">
          <cell r="CF151">
            <v>4</v>
          </cell>
          <cell r="CR151">
            <v>13</v>
          </cell>
        </row>
        <row r="153">
          <cell r="CF153">
            <v>1</v>
          </cell>
          <cell r="CR153">
            <v>3</v>
          </cell>
        </row>
        <row r="154">
          <cell r="CF154">
            <v>6</v>
          </cell>
          <cell r="CR154">
            <v>27</v>
          </cell>
        </row>
        <row r="156">
          <cell r="CF156"/>
          <cell r="CR156">
            <v>1</v>
          </cell>
        </row>
        <row r="157">
          <cell r="CF157"/>
          <cell r="CR157">
            <v>7</v>
          </cell>
        </row>
        <row r="159">
          <cell r="CF159"/>
          <cell r="CR159"/>
        </row>
        <row r="160">
          <cell r="CF160"/>
          <cell r="CR160"/>
        </row>
        <row r="162">
          <cell r="CF162"/>
          <cell r="CR162"/>
        </row>
        <row r="163">
          <cell r="CF163"/>
          <cell r="CR163"/>
        </row>
        <row r="165">
          <cell r="CF165">
            <v>1</v>
          </cell>
          <cell r="CR165">
            <v>2</v>
          </cell>
        </row>
        <row r="166">
          <cell r="CF166">
            <v>14</v>
          </cell>
          <cell r="CR166">
            <v>2</v>
          </cell>
        </row>
        <row r="168">
          <cell r="CF168">
            <v>28</v>
          </cell>
          <cell r="CR168">
            <v>21</v>
          </cell>
        </row>
        <row r="169">
          <cell r="CF169"/>
          <cell r="CR169"/>
        </row>
        <row r="170">
          <cell r="CF170">
            <v>6</v>
          </cell>
          <cell r="CR170">
            <v>6</v>
          </cell>
        </row>
        <row r="171">
          <cell r="CF171"/>
          <cell r="CR171"/>
        </row>
        <row r="172">
          <cell r="CF172"/>
          <cell r="CR172"/>
        </row>
        <row r="173">
          <cell r="CF173">
            <v>7</v>
          </cell>
          <cell r="CR173">
            <v>6</v>
          </cell>
        </row>
        <row r="174">
          <cell r="CF174">
            <v>7</v>
          </cell>
          <cell r="CR174">
            <v>9</v>
          </cell>
        </row>
        <row r="175">
          <cell r="CF175"/>
          <cell r="CR175"/>
        </row>
        <row r="177">
          <cell r="CF177"/>
          <cell r="CR177"/>
        </row>
        <row r="178">
          <cell r="CF178"/>
          <cell r="CR178"/>
        </row>
        <row r="179">
          <cell r="CF179">
            <v>7</v>
          </cell>
          <cell r="CR179"/>
        </row>
        <row r="180">
          <cell r="CF180">
            <v>746</v>
          </cell>
          <cell r="CR180">
            <v>514</v>
          </cell>
        </row>
        <row r="181">
          <cell r="CF181">
            <v>21</v>
          </cell>
          <cell r="CR181">
            <v>37</v>
          </cell>
        </row>
        <row r="182">
          <cell r="CF182">
            <v>272</v>
          </cell>
          <cell r="CR182">
            <v>619</v>
          </cell>
        </row>
        <row r="183">
          <cell r="CF183">
            <v>52</v>
          </cell>
          <cell r="CR183">
            <v>12</v>
          </cell>
        </row>
        <row r="184">
          <cell r="CF184">
            <v>14</v>
          </cell>
          <cell r="CR184">
            <v>4</v>
          </cell>
        </row>
        <row r="185">
          <cell r="CF185">
            <v>5</v>
          </cell>
          <cell r="CR185"/>
        </row>
        <row r="186">
          <cell r="CR186"/>
        </row>
        <row r="187">
          <cell r="CF187">
            <v>114</v>
          </cell>
          <cell r="CR187"/>
        </row>
        <row r="198">
          <cell r="CF198"/>
          <cell r="CR198">
            <v>30</v>
          </cell>
        </row>
        <row r="199">
          <cell r="CF199"/>
          <cell r="CR199"/>
        </row>
        <row r="200">
          <cell r="CF200">
            <v>256</v>
          </cell>
          <cell r="CR200">
            <v>228</v>
          </cell>
        </row>
        <row r="203">
          <cell r="CF203">
            <v>59</v>
          </cell>
          <cell r="CR203"/>
        </row>
        <row r="204">
          <cell r="CF204">
            <v>195</v>
          </cell>
          <cell r="CR204"/>
        </row>
        <row r="207">
          <cell r="CF207">
            <v>2298</v>
          </cell>
          <cell r="CR207">
            <v>3884</v>
          </cell>
        </row>
        <row r="208">
          <cell r="CF208">
            <v>78</v>
          </cell>
          <cell r="CR208">
            <v>77</v>
          </cell>
        </row>
        <row r="209">
          <cell r="CF209">
            <v>920</v>
          </cell>
          <cell r="CR209">
            <v>734</v>
          </cell>
        </row>
        <row r="210">
          <cell r="CF210">
            <v>437</v>
          </cell>
          <cell r="CR210">
            <v>204</v>
          </cell>
        </row>
        <row r="211">
          <cell r="CF211"/>
          <cell r="CR211"/>
        </row>
        <row r="212">
          <cell r="CF212">
            <v>93</v>
          </cell>
          <cell r="CR212">
            <v>103</v>
          </cell>
        </row>
        <row r="213">
          <cell r="CF213">
            <v>233</v>
          </cell>
          <cell r="CR213">
            <v>256</v>
          </cell>
        </row>
        <row r="214">
          <cell r="CR214"/>
        </row>
        <row r="215">
          <cell r="CF215">
            <v>793</v>
          </cell>
          <cell r="CR215">
            <v>1008</v>
          </cell>
        </row>
        <row r="218">
          <cell r="CF218">
            <v>493</v>
          </cell>
          <cell r="CR218">
            <v>453</v>
          </cell>
        </row>
        <row r="219">
          <cell r="CF219">
            <v>0</v>
          </cell>
          <cell r="CR219">
            <v>0</v>
          </cell>
        </row>
        <row r="220">
          <cell r="CF220">
            <v>0</v>
          </cell>
          <cell r="CR220">
            <v>3</v>
          </cell>
        </row>
        <row r="221">
          <cell r="CF221">
            <v>0</v>
          </cell>
          <cell r="CR221">
            <v>1</v>
          </cell>
        </row>
        <row r="222">
          <cell r="CF222">
            <v>1</v>
          </cell>
          <cell r="CR222">
            <v>2</v>
          </cell>
        </row>
        <row r="223">
          <cell r="CF223">
            <v>7</v>
          </cell>
          <cell r="CR223">
            <v>2</v>
          </cell>
        </row>
        <row r="224">
          <cell r="CF224">
            <v>5</v>
          </cell>
          <cell r="CR224">
            <v>0</v>
          </cell>
        </row>
        <row r="225">
          <cell r="CF225">
            <v>0</v>
          </cell>
          <cell r="CR225">
            <v>0</v>
          </cell>
        </row>
        <row r="227">
          <cell r="CF227">
            <v>48536</v>
          </cell>
          <cell r="CR227">
            <v>53409</v>
          </cell>
        </row>
        <row r="231">
          <cell r="CF231">
            <v>1170.54</v>
          </cell>
          <cell r="CR231">
            <v>1456.05</v>
          </cell>
        </row>
        <row r="232">
          <cell r="CF232">
            <v>700.92</v>
          </cell>
          <cell r="CR232">
            <v>710.53</v>
          </cell>
        </row>
        <row r="233">
          <cell r="CF233">
            <v>28</v>
          </cell>
          <cell r="CR233">
            <v>80</v>
          </cell>
        </row>
        <row r="234">
          <cell r="CF234"/>
          <cell r="CR234"/>
        </row>
        <row r="235">
          <cell r="CF235"/>
          <cell r="CR235"/>
        </row>
        <row r="236">
          <cell r="CF236"/>
          <cell r="CR236"/>
        </row>
        <row r="237">
          <cell r="CF237"/>
          <cell r="CR237"/>
        </row>
        <row r="238">
          <cell r="CF238"/>
          <cell r="CR238"/>
        </row>
        <row r="239">
          <cell r="CF239">
            <v>1960</v>
          </cell>
          <cell r="CR239">
            <v>4225</v>
          </cell>
        </row>
        <row r="240">
          <cell r="CF240"/>
          <cell r="CR240"/>
        </row>
        <row r="241">
          <cell r="CF241"/>
          <cell r="CR241"/>
        </row>
        <row r="244">
          <cell r="CF244">
            <v>2073.75</v>
          </cell>
          <cell r="CR244">
            <v>12739</v>
          </cell>
        </row>
        <row r="245">
          <cell r="CF245"/>
          <cell r="CR245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J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57031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[1]Monthly!CR3</f>
        <v>35236</v>
      </c>
      <c r="E6" s="17">
        <f>[1]Fiscal!I3</f>
        <v>370394</v>
      </c>
      <c r="F6" s="18">
        <f>[1]Monthly!CF3</f>
        <v>35954</v>
      </c>
      <c r="G6" s="19">
        <f t="shared" ref="G6:G20" si="0">(+D6-F6)/F6</f>
        <v>-1.9969961617622517E-2</v>
      </c>
    </row>
    <row r="7" spans="1:9" x14ac:dyDescent="0.25">
      <c r="A7" s="14" t="s">
        <v>14</v>
      </c>
      <c r="B7" s="15"/>
      <c r="C7" s="16"/>
      <c r="D7" s="17">
        <f>[1]Monthly!CR4</f>
        <v>1086</v>
      </c>
      <c r="E7" s="17">
        <f>[1]Fiscal!I4</f>
        <v>7567</v>
      </c>
      <c r="F7" s="18">
        <f>[1]Monthly!CF4</f>
        <v>386</v>
      </c>
      <c r="G7" s="19">
        <f t="shared" si="0"/>
        <v>1.8134715025906736</v>
      </c>
    </row>
    <row r="8" spans="1:9" x14ac:dyDescent="0.25">
      <c r="A8" s="14" t="s">
        <v>15</v>
      </c>
      <c r="B8" s="15"/>
      <c r="C8" s="16"/>
      <c r="D8" s="17">
        <f>[1]Monthly!CR5</f>
        <v>197</v>
      </c>
      <c r="E8" s="17">
        <f>[1]Fiscal!I5</f>
        <v>2048</v>
      </c>
      <c r="F8" s="18">
        <f>[1]Monthly!CF5</f>
        <v>152</v>
      </c>
      <c r="G8" s="19">
        <f t="shared" si="0"/>
        <v>0.29605263157894735</v>
      </c>
    </row>
    <row r="9" spans="1:9" x14ac:dyDescent="0.25">
      <c r="A9" s="14" t="s">
        <v>16</v>
      </c>
      <c r="B9" s="15"/>
      <c r="C9" s="16"/>
      <c r="D9" s="17">
        <f>[1]Monthly!CR6</f>
        <v>254</v>
      </c>
      <c r="E9" s="17">
        <f>[1]Fiscal!I6</f>
        <v>2193</v>
      </c>
      <c r="F9" s="18">
        <f>[1]Monthly!CF6</f>
        <v>146</v>
      </c>
      <c r="G9" s="19">
        <f t="shared" si="0"/>
        <v>0.73972602739726023</v>
      </c>
    </row>
    <row r="10" spans="1:9" x14ac:dyDescent="0.25">
      <c r="A10" s="14" t="s">
        <v>17</v>
      </c>
      <c r="B10" s="15"/>
      <c r="C10" s="16"/>
      <c r="D10" s="17">
        <f>[1]Monthly!CR7</f>
        <v>525</v>
      </c>
      <c r="E10" s="17">
        <f>[1]Fiscal!I7</f>
        <v>5027</v>
      </c>
      <c r="F10" s="18">
        <f>[1]Monthly!CF7</f>
        <v>472</v>
      </c>
      <c r="G10" s="19">
        <f t="shared" si="0"/>
        <v>0.11228813559322035</v>
      </c>
    </row>
    <row r="11" spans="1:9" x14ac:dyDescent="0.25">
      <c r="A11" s="14" t="s">
        <v>18</v>
      </c>
      <c r="B11" s="15"/>
      <c r="C11" s="16"/>
      <c r="D11" s="17">
        <f>[1]Monthly!CR8</f>
        <v>529</v>
      </c>
      <c r="E11" s="17">
        <f>[1]Fiscal!I8</f>
        <v>4993</v>
      </c>
      <c r="F11" s="18">
        <f>[1]Monthly!CF8</f>
        <v>315</v>
      </c>
      <c r="G11" s="19">
        <f t="shared" si="0"/>
        <v>0.67936507936507939</v>
      </c>
    </row>
    <row r="12" spans="1:9" x14ac:dyDescent="0.25">
      <c r="A12" s="14" t="s">
        <v>19</v>
      </c>
      <c r="B12" s="15"/>
      <c r="C12" s="16"/>
      <c r="D12" s="17">
        <f>[1]Monthly!CR9</f>
        <v>251</v>
      </c>
      <c r="E12" s="17">
        <f>[1]Fiscal!I9</f>
        <v>2654</v>
      </c>
      <c r="F12" s="18">
        <f>[1]Monthly!CF9</f>
        <v>175</v>
      </c>
      <c r="G12" s="19">
        <f t="shared" si="0"/>
        <v>0.43428571428571427</v>
      </c>
      <c r="I12" s="20"/>
    </row>
    <row r="13" spans="1:9" x14ac:dyDescent="0.25">
      <c r="A13" s="14" t="s">
        <v>20</v>
      </c>
      <c r="B13" s="15"/>
      <c r="C13" s="16"/>
      <c r="D13" s="17">
        <f>[1]Monthly!CR10</f>
        <v>0</v>
      </c>
      <c r="E13" s="17">
        <f>[1]Fiscal!I10</f>
        <v>0</v>
      </c>
      <c r="F13" s="18">
        <f>[1]Monthly!CF10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[1]Monthly!CR11</f>
        <v>1790</v>
      </c>
      <c r="E14" s="17">
        <f>[1]Fiscal!I11</f>
        <v>16235</v>
      </c>
      <c r="F14" s="18">
        <f>[1]Monthly!CF11</f>
        <v>1124</v>
      </c>
      <c r="G14" s="19">
        <f t="shared" si="0"/>
        <v>0.59252669039145911</v>
      </c>
    </row>
    <row r="15" spans="1:9" x14ac:dyDescent="0.25">
      <c r="A15" s="14" t="s">
        <v>22</v>
      </c>
      <c r="B15" s="15"/>
      <c r="C15" s="16"/>
      <c r="D15" s="17">
        <f>[1]Monthly!CR12</f>
        <v>10729</v>
      </c>
      <c r="E15" s="17">
        <f>[1]Fiscal!I12</f>
        <v>103095</v>
      </c>
      <c r="F15" s="18">
        <f>[1]Monthly!CF12</f>
        <v>8752</v>
      </c>
      <c r="G15" s="19">
        <f t="shared" si="0"/>
        <v>0.22589122486288848</v>
      </c>
    </row>
    <row r="16" spans="1:9" x14ac:dyDescent="0.25">
      <c r="A16" s="14" t="s">
        <v>23</v>
      </c>
      <c r="B16" s="15"/>
      <c r="C16" s="16"/>
      <c r="D16" s="17">
        <f>[1]Monthly!CR13</f>
        <v>6684</v>
      </c>
      <c r="E16" s="17">
        <f>[1]Fiscal!I13</f>
        <v>67024</v>
      </c>
      <c r="F16" s="18">
        <f>[1]Monthly!CF13</f>
        <v>6416</v>
      </c>
      <c r="G16" s="19">
        <f t="shared" si="0"/>
        <v>4.1770573566084788E-2</v>
      </c>
    </row>
    <row r="17" spans="1:7" x14ac:dyDescent="0.25">
      <c r="A17" s="14" t="s">
        <v>24</v>
      </c>
      <c r="B17" s="15"/>
      <c r="C17" s="16"/>
      <c r="D17" s="17">
        <f>[1]Monthly!CR14</f>
        <v>123</v>
      </c>
      <c r="E17" s="17">
        <f>[1]Fiscal!I14</f>
        <v>2040</v>
      </c>
      <c r="F17" s="18">
        <f>[1]Monthly!CF14</f>
        <v>268</v>
      </c>
      <c r="G17" s="19">
        <f t="shared" si="0"/>
        <v>-0.54104477611940294</v>
      </c>
    </row>
    <row r="18" spans="1:7" x14ac:dyDescent="0.25">
      <c r="A18" s="14" t="s">
        <v>25</v>
      </c>
      <c r="B18" s="15"/>
      <c r="C18" s="16"/>
      <c r="D18" s="17">
        <f>[1]Monthly!CR15</f>
        <v>247</v>
      </c>
      <c r="E18" s="17">
        <f>[1]Fiscal!I15</f>
        <v>2447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[1]Monthly!CR16</f>
        <v>0</v>
      </c>
      <c r="E19" s="17">
        <f>[1]Fiscal!I16</f>
        <v>0</v>
      </c>
      <c r="F19" s="18">
        <f>[1]Monthly!CF16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57651</v>
      </c>
      <c r="E20" s="24">
        <f>SUM(E6:E19)</f>
        <v>585717</v>
      </c>
      <c r="F20" s="25">
        <f>SUM(F6:F19)</f>
        <v>54160</v>
      </c>
      <c r="G20" s="19">
        <f t="shared" si="0"/>
        <v>6.4457163958641067E-2</v>
      </c>
    </row>
    <row r="21" spans="1:7" x14ac:dyDescent="0.25">
      <c r="A21" s="26" t="s">
        <v>28</v>
      </c>
      <c r="B21" s="27"/>
      <c r="C21" s="28"/>
      <c r="D21" s="29">
        <f>[1]Monthly!CR18</f>
        <v>14</v>
      </c>
      <c r="E21" s="30">
        <f>[1]Fiscal!I18</f>
        <v>154</v>
      </c>
      <c r="F21" s="31">
        <f>[1]Monthly!CF18</f>
        <v>30</v>
      </c>
      <c r="G21" s="19">
        <f>(D21-F21)/F21</f>
        <v>-0.53333333333333333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[1]Monthly!CR21</f>
        <v>255</v>
      </c>
      <c r="E24" s="17">
        <f>[1]Fiscal!I21</f>
        <v>10434</v>
      </c>
      <c r="F24" s="17">
        <f>[1]Monthly!CF21</f>
        <v>2656</v>
      </c>
      <c r="G24" s="19">
        <f t="shared" ref="G24:G41" si="1">(+D24-F24)/F24</f>
        <v>-0.90399096385542166</v>
      </c>
    </row>
    <row r="25" spans="1:7" x14ac:dyDescent="0.25">
      <c r="A25" s="14" t="s">
        <v>31</v>
      </c>
      <c r="B25" s="15"/>
      <c r="C25" s="16"/>
      <c r="D25" s="17">
        <f>[1]Monthly!CR22</f>
        <v>50</v>
      </c>
      <c r="E25" s="17">
        <f>[1]Fiscal!I22</f>
        <v>581</v>
      </c>
      <c r="F25" s="17">
        <f>[1]Monthly!CF22</f>
        <v>52</v>
      </c>
      <c r="G25" s="19">
        <f t="shared" si="1"/>
        <v>-3.8461538461538464E-2</v>
      </c>
    </row>
    <row r="26" spans="1:7" x14ac:dyDescent="0.25">
      <c r="A26" s="21" t="s">
        <v>32</v>
      </c>
      <c r="B26" s="35"/>
      <c r="C26" s="36"/>
      <c r="D26" s="17">
        <f>[1]Monthly!CR23</f>
        <v>22</v>
      </c>
      <c r="E26" s="17">
        <f>[1]Fiscal!I23</f>
        <v>117</v>
      </c>
      <c r="F26" s="17">
        <f>[1]Monthly!CF23</f>
        <v>10</v>
      </c>
      <c r="G26" s="19">
        <f t="shared" si="1"/>
        <v>1.2</v>
      </c>
    </row>
    <row r="27" spans="1:7" x14ac:dyDescent="0.25">
      <c r="A27" s="14" t="s">
        <v>33</v>
      </c>
      <c r="B27" s="15"/>
      <c r="C27" s="16"/>
      <c r="D27" s="17">
        <f>[1]Monthly!CR24</f>
        <v>52</v>
      </c>
      <c r="E27" s="17">
        <f>[1]Fiscal!I24</f>
        <v>467</v>
      </c>
      <c r="F27" s="17">
        <f>[1]Monthly!CF24</f>
        <v>55</v>
      </c>
      <c r="G27" s="19">
        <f t="shared" si="1"/>
        <v>-5.4545454545454543E-2</v>
      </c>
    </row>
    <row r="28" spans="1:7" x14ac:dyDescent="0.25">
      <c r="A28" s="14" t="s">
        <v>34</v>
      </c>
      <c r="B28" s="15"/>
      <c r="C28" s="16"/>
      <c r="D28" s="17">
        <f>[1]Monthly!CR25</f>
        <v>592</v>
      </c>
      <c r="E28" s="17">
        <f>[1]Fiscal!I25</f>
        <v>1817</v>
      </c>
      <c r="F28" s="17">
        <f>[1]Monthly!CF25</f>
        <v>1687</v>
      </c>
      <c r="G28" s="19">
        <f t="shared" si="1"/>
        <v>-0.64908120924718438</v>
      </c>
    </row>
    <row r="29" spans="1:7" x14ac:dyDescent="0.25">
      <c r="A29" s="14" t="s">
        <v>35</v>
      </c>
      <c r="B29" s="37"/>
      <c r="C29" s="38"/>
      <c r="D29" s="17">
        <f>[1]Monthly!CR26</f>
        <v>1</v>
      </c>
      <c r="E29" s="17">
        <f>[1]Fiscal!I26</f>
        <v>157</v>
      </c>
      <c r="F29" s="17">
        <f>[1]Monthly!CF26</f>
        <v>6</v>
      </c>
      <c r="G29" s="19">
        <f t="shared" si="1"/>
        <v>-0.83333333333333337</v>
      </c>
    </row>
    <row r="30" spans="1:7" x14ac:dyDescent="0.25">
      <c r="A30" s="14" t="s">
        <v>36</v>
      </c>
      <c r="B30" s="37"/>
      <c r="C30" s="38"/>
      <c r="D30" s="17">
        <f>[1]Monthly!CR27</f>
        <v>1235</v>
      </c>
      <c r="E30" s="17">
        <f>[1]Fiscal!I27</f>
        <v>10325</v>
      </c>
      <c r="F30" s="17">
        <f>[1]Monthly!CF27</f>
        <v>1079</v>
      </c>
      <c r="G30" s="19">
        <f t="shared" si="1"/>
        <v>0.14457831325301204</v>
      </c>
    </row>
    <row r="31" spans="1:7" x14ac:dyDescent="0.25">
      <c r="A31" s="14" t="s">
        <v>37</v>
      </c>
      <c r="B31" s="15"/>
      <c r="C31" s="16"/>
      <c r="D31" s="17">
        <f>[1]Monthly!CR28</f>
        <v>77</v>
      </c>
      <c r="E31" s="17">
        <f>[1]Fiscal!I28</f>
        <v>711</v>
      </c>
      <c r="F31" s="17">
        <f>[1]Monthly!CF28</f>
        <v>115</v>
      </c>
      <c r="G31" s="19">
        <f t="shared" si="1"/>
        <v>-0.33043478260869563</v>
      </c>
    </row>
    <row r="32" spans="1:7" x14ac:dyDescent="0.25">
      <c r="A32" s="14" t="s">
        <v>38</v>
      </c>
      <c r="B32" s="15"/>
      <c r="C32" s="16"/>
      <c r="D32" s="17">
        <f>[1]Monthly!CR29</f>
        <v>19</v>
      </c>
      <c r="E32" s="17">
        <f>[1]Fiscal!I29</f>
        <v>256</v>
      </c>
      <c r="F32" s="17">
        <f>[1]Monthly!CF29</f>
        <v>30</v>
      </c>
      <c r="G32" s="19">
        <f t="shared" si="1"/>
        <v>-0.36666666666666664</v>
      </c>
    </row>
    <row r="33" spans="1:7" x14ac:dyDescent="0.25">
      <c r="A33" s="14" t="s">
        <v>39</v>
      </c>
      <c r="B33" s="15"/>
      <c r="C33" s="16"/>
      <c r="D33" s="17">
        <f>[1]Monthly!CR30</f>
        <v>10</v>
      </c>
      <c r="E33" s="17">
        <f>[1]Fiscal!I30</f>
        <v>18</v>
      </c>
      <c r="F33" s="17">
        <f>[1]Monthly!CF30</f>
        <v>1</v>
      </c>
      <c r="G33" s="19">
        <f t="shared" si="1"/>
        <v>9</v>
      </c>
    </row>
    <row r="34" spans="1:7" x14ac:dyDescent="0.25">
      <c r="A34" s="14" t="s">
        <v>40</v>
      </c>
      <c r="B34" s="15"/>
      <c r="C34" s="16"/>
      <c r="D34" s="17">
        <f>[1]Monthly!CR31</f>
        <v>48</v>
      </c>
      <c r="E34" s="17">
        <f>[1]Fiscal!I31</f>
        <v>684</v>
      </c>
      <c r="F34" s="17">
        <f>[1]Monthly!CF31</f>
        <v>38</v>
      </c>
      <c r="G34" s="19">
        <f t="shared" si="1"/>
        <v>0.26315789473684209</v>
      </c>
    </row>
    <row r="35" spans="1:7" x14ac:dyDescent="0.25">
      <c r="A35" s="21" t="s">
        <v>41</v>
      </c>
      <c r="B35" s="35"/>
      <c r="C35" s="36"/>
      <c r="D35" s="17">
        <f>[1]Monthly!CR32</f>
        <v>0</v>
      </c>
      <c r="E35" s="17">
        <f>[1]Fiscal!I32</f>
        <v>3680</v>
      </c>
      <c r="F35" s="17">
        <f>[1]Monthly!CF32</f>
        <v>303</v>
      </c>
      <c r="G35" s="19">
        <f t="shared" si="1"/>
        <v>-1</v>
      </c>
    </row>
    <row r="36" spans="1:7" x14ac:dyDescent="0.25">
      <c r="A36" s="14" t="s">
        <v>42</v>
      </c>
      <c r="B36" s="15"/>
      <c r="C36" s="16"/>
      <c r="D36" s="17">
        <f>[1]Monthly!CR33</f>
        <v>1250</v>
      </c>
      <c r="E36" s="17">
        <f>[1]Fiscal!I33</f>
        <v>13408</v>
      </c>
      <c r="F36" s="17">
        <f>[1]Monthly!CF33</f>
        <v>1556</v>
      </c>
      <c r="G36" s="19">
        <f t="shared" si="1"/>
        <v>-0.19665809768637532</v>
      </c>
    </row>
    <row r="37" spans="1:7" x14ac:dyDescent="0.25">
      <c r="A37" s="14" t="s">
        <v>43</v>
      </c>
      <c r="B37" s="15"/>
      <c r="C37" s="16"/>
      <c r="D37" s="17">
        <f>[1]Monthly!CR34</f>
        <v>32</v>
      </c>
      <c r="E37" s="17">
        <f>[1]Fiscal!I34</f>
        <v>519</v>
      </c>
      <c r="F37" s="17">
        <f>[1]Monthly!CF34</f>
        <v>62</v>
      </c>
      <c r="G37" s="19">
        <f t="shared" si="1"/>
        <v>-0.4838709677419355</v>
      </c>
    </row>
    <row r="38" spans="1:7" x14ac:dyDescent="0.25">
      <c r="A38" s="14" t="s">
        <v>44</v>
      </c>
      <c r="B38" s="15"/>
      <c r="C38" s="16"/>
      <c r="D38" s="17">
        <f>[1]Monthly!CR35</f>
        <v>63</v>
      </c>
      <c r="E38" s="17">
        <f>[1]Fiscal!I35</f>
        <v>441</v>
      </c>
      <c r="F38" s="17">
        <f>[1]Monthly!CF35</f>
        <v>47</v>
      </c>
      <c r="G38" s="19">
        <f t="shared" si="1"/>
        <v>0.34042553191489361</v>
      </c>
    </row>
    <row r="39" spans="1:7" x14ac:dyDescent="0.25">
      <c r="A39" s="14" t="s">
        <v>45</v>
      </c>
      <c r="B39" s="15"/>
      <c r="C39" s="16"/>
      <c r="D39" s="17">
        <f>[1]Monthly!CR36</f>
        <v>45</v>
      </c>
      <c r="E39" s="17">
        <f>[1]Fiscal!I36</f>
        <v>459</v>
      </c>
      <c r="F39" s="17">
        <f>[1]Monthly!CF36</f>
        <v>96</v>
      </c>
      <c r="G39" s="19">
        <f t="shared" si="1"/>
        <v>-0.53125</v>
      </c>
    </row>
    <row r="40" spans="1:7" x14ac:dyDescent="0.25">
      <c r="A40" s="21"/>
      <c r="B40" s="22"/>
      <c r="C40" s="22" t="s">
        <v>27</v>
      </c>
      <c r="D40" s="24">
        <f>SUM(D24:D39)</f>
        <v>3751</v>
      </c>
      <c r="E40" s="24">
        <f>SUM(E24:E39)</f>
        <v>44074</v>
      </c>
      <c r="F40" s="24">
        <f>SUM(F24:F39)</f>
        <v>7793</v>
      </c>
      <c r="G40" s="19">
        <f t="shared" si="1"/>
        <v>-0.51867060182214808</v>
      </c>
    </row>
    <row r="41" spans="1:7" x14ac:dyDescent="0.25">
      <c r="A41" s="39"/>
      <c r="B41" s="40"/>
      <c r="C41" s="40" t="s">
        <v>46</v>
      </c>
      <c r="D41" s="24">
        <f>SUM(D40,D20)</f>
        <v>61402</v>
      </c>
      <c r="E41" s="24">
        <f>SUM(E40,E20)</f>
        <v>629791</v>
      </c>
      <c r="F41" s="25">
        <f>SUM(F40,F20)</f>
        <v>61953</v>
      </c>
      <c r="G41" s="19">
        <f t="shared" si="1"/>
        <v>-8.8938388778590227E-3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[1]Monthly!CR42</f>
        <v>6804</v>
      </c>
      <c r="E45" s="17">
        <f>[1]Fiscal!I42</f>
        <v>64083</v>
      </c>
      <c r="F45" s="17">
        <f>[1]Monthly!CF42</f>
        <v>5602</v>
      </c>
      <c r="G45" s="19">
        <f t="shared" ref="G45:G53" si="2">(+D45-F45)/F45</f>
        <v>0.21456622634773295</v>
      </c>
    </row>
    <row r="46" spans="1:7" x14ac:dyDescent="0.25">
      <c r="A46" s="14" t="s">
        <v>49</v>
      </c>
      <c r="B46" s="15"/>
      <c r="C46" s="16"/>
      <c r="D46" s="43">
        <f>[1]Monthly!CR43</f>
        <v>362</v>
      </c>
      <c r="E46" s="17">
        <f>[1]Fiscal!I43</f>
        <v>3329</v>
      </c>
      <c r="F46" s="17">
        <f>[1]Monthly!CF43</f>
        <v>384</v>
      </c>
      <c r="G46" s="19">
        <f t="shared" si="2"/>
        <v>-5.7291666666666664E-2</v>
      </c>
    </row>
    <row r="47" spans="1:7" x14ac:dyDescent="0.25">
      <c r="A47" s="14" t="s">
        <v>50</v>
      </c>
      <c r="B47" s="15"/>
      <c r="C47" s="16"/>
      <c r="D47" s="43">
        <f>[1]Monthly!CR44</f>
        <v>200</v>
      </c>
      <c r="E47" s="17">
        <f>[1]Fiscal!I44</f>
        <v>2323</v>
      </c>
      <c r="F47" s="17">
        <f>[1]Monthly!CF44</f>
        <v>122</v>
      </c>
      <c r="G47" s="19">
        <f t="shared" si="2"/>
        <v>0.63934426229508201</v>
      </c>
    </row>
    <row r="48" spans="1:7" x14ac:dyDescent="0.25">
      <c r="A48" s="14" t="s">
        <v>51</v>
      </c>
      <c r="B48" s="15"/>
      <c r="C48" s="16"/>
      <c r="D48" s="43">
        <f>[1]Monthly!CR45</f>
        <v>371</v>
      </c>
      <c r="E48" s="17">
        <f>[1]Fiscal!I45</f>
        <v>3556</v>
      </c>
      <c r="F48" s="17">
        <f>[1]Monthly!CF45</f>
        <v>229</v>
      </c>
      <c r="G48" s="19">
        <f t="shared" si="2"/>
        <v>0.62008733624454149</v>
      </c>
    </row>
    <row r="49" spans="1:7" x14ac:dyDescent="0.25">
      <c r="A49" s="14" t="s">
        <v>52</v>
      </c>
      <c r="B49" s="15"/>
      <c r="C49" s="16"/>
      <c r="D49" s="43">
        <f>[1]Monthly!CR46</f>
        <v>78</v>
      </c>
      <c r="E49" s="17">
        <f>[1]Fiscal!I46</f>
        <v>759</v>
      </c>
      <c r="F49" s="17">
        <f>[1]Monthly!CF46</f>
        <v>37</v>
      </c>
      <c r="G49" s="19">
        <f t="shared" si="2"/>
        <v>1.1081081081081081</v>
      </c>
    </row>
    <row r="50" spans="1:7" x14ac:dyDescent="0.25">
      <c r="A50" s="14" t="s">
        <v>53</v>
      </c>
      <c r="B50" s="15"/>
      <c r="C50" s="16"/>
      <c r="D50" s="43">
        <f>[1]Monthly!CR47</f>
        <v>270</v>
      </c>
      <c r="E50" s="17">
        <f>[1]Fiscal!I47</f>
        <v>3518</v>
      </c>
      <c r="F50" s="17">
        <f>[1]Monthly!CF47</f>
        <v>322</v>
      </c>
      <c r="G50" s="19">
        <f t="shared" si="2"/>
        <v>-0.16149068322981366</v>
      </c>
    </row>
    <row r="51" spans="1:7" x14ac:dyDescent="0.25">
      <c r="A51" s="14" t="s">
        <v>54</v>
      </c>
      <c r="B51" s="15"/>
      <c r="C51" s="16"/>
      <c r="D51" s="43">
        <f>[1]Monthly!CR48</f>
        <v>15</v>
      </c>
      <c r="E51" s="17">
        <f>[1]Fiscal!I48</f>
        <v>1443</v>
      </c>
      <c r="F51" s="17">
        <f>[1]Monthly!CF48</f>
        <v>86</v>
      </c>
      <c r="G51" s="19">
        <f t="shared" si="2"/>
        <v>-0.82558139534883723</v>
      </c>
    </row>
    <row r="52" spans="1:7" x14ac:dyDescent="0.25">
      <c r="A52" s="14" t="s">
        <v>55</v>
      </c>
      <c r="B52" s="15"/>
      <c r="C52" s="16"/>
      <c r="D52" s="43">
        <f>[1]Monthly!CR49</f>
        <v>0</v>
      </c>
      <c r="E52" s="17">
        <f>[1]Fiscal!I49</f>
        <v>0</v>
      </c>
      <c r="F52" s="17">
        <f>[1]Monthly!CF49</f>
        <v>0</v>
      </c>
      <c r="G52" s="19" t="e">
        <f t="shared" si="2"/>
        <v>#DIV/0!</v>
      </c>
    </row>
    <row r="53" spans="1:7" x14ac:dyDescent="0.25">
      <c r="A53" s="39"/>
      <c r="B53" s="44"/>
      <c r="C53" s="45" t="s">
        <v>27</v>
      </c>
      <c r="D53" s="24">
        <f>SUM(D45:D52)</f>
        <v>8100</v>
      </c>
      <c r="E53" s="24">
        <f>SUM(E45:E52)</f>
        <v>79011</v>
      </c>
      <c r="F53" s="24">
        <f>SUM(F45:F52)</f>
        <v>6782</v>
      </c>
      <c r="G53" s="19">
        <f t="shared" si="2"/>
        <v>0.1943379534060749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[1]Monthly!CR51</f>
        <v>9552</v>
      </c>
      <c r="E56" s="17">
        <f>[1]Fiscal!I51</f>
        <v>83580</v>
      </c>
      <c r="F56" s="17">
        <f>[1]Monthly!CF51</f>
        <v>6801</v>
      </c>
      <c r="G56" s="19">
        <f t="shared" ref="G56:G64" si="3">(+D56-F56)/F56</f>
        <v>0.40449933833259816</v>
      </c>
    </row>
    <row r="57" spans="1:7" x14ac:dyDescent="0.25">
      <c r="A57" s="14" t="s">
        <v>49</v>
      </c>
      <c r="B57" s="15"/>
      <c r="C57" s="16"/>
      <c r="D57" s="17">
        <f>[1]Monthly!CR52</f>
        <v>124</v>
      </c>
      <c r="E57" s="17">
        <f>[1]Fiscal!I52</f>
        <v>1390</v>
      </c>
      <c r="F57" s="17">
        <f>[1]Monthly!CF52</f>
        <v>74</v>
      </c>
      <c r="G57" s="19">
        <f t="shared" si="3"/>
        <v>0.67567567567567566</v>
      </c>
    </row>
    <row r="58" spans="1:7" x14ac:dyDescent="0.25">
      <c r="A58" s="14" t="s">
        <v>50</v>
      </c>
      <c r="B58" s="15"/>
      <c r="C58" s="16"/>
      <c r="D58" s="17">
        <f>[1]Monthly!CR53</f>
        <v>392</v>
      </c>
      <c r="E58" s="17">
        <f>[1]Fiscal!I53</f>
        <v>3725</v>
      </c>
      <c r="F58" s="17">
        <f>[1]Monthly!CF53</f>
        <v>358</v>
      </c>
      <c r="G58" s="19">
        <f t="shared" si="3"/>
        <v>9.4972067039106142E-2</v>
      </c>
    </row>
    <row r="59" spans="1:7" x14ac:dyDescent="0.25">
      <c r="A59" s="14" t="s">
        <v>51</v>
      </c>
      <c r="B59" s="15"/>
      <c r="C59" s="16"/>
      <c r="D59" s="17">
        <f>[1]Monthly!CR54</f>
        <v>319</v>
      </c>
      <c r="E59" s="17">
        <f>[1]Fiscal!I54</f>
        <v>2743</v>
      </c>
      <c r="F59" s="17">
        <f>[1]Monthly!CF54</f>
        <v>209</v>
      </c>
      <c r="G59" s="19">
        <f t="shared" si="3"/>
        <v>0.52631578947368418</v>
      </c>
    </row>
    <row r="60" spans="1:7" x14ac:dyDescent="0.25">
      <c r="A60" s="14" t="s">
        <v>52</v>
      </c>
      <c r="B60" s="15"/>
      <c r="C60" s="16"/>
      <c r="D60" s="17">
        <f>[1]Monthly!CR55</f>
        <v>105</v>
      </c>
      <c r="E60" s="17">
        <f>[1]Fiscal!I55</f>
        <v>1119</v>
      </c>
      <c r="F60" s="17">
        <f>[1]Monthly!CF55</f>
        <v>106</v>
      </c>
      <c r="G60" s="19">
        <f t="shared" si="3"/>
        <v>-9.433962264150943E-3</v>
      </c>
    </row>
    <row r="61" spans="1:7" x14ac:dyDescent="0.25">
      <c r="A61" s="14" t="s">
        <v>53</v>
      </c>
      <c r="B61" s="15"/>
      <c r="C61" s="16"/>
      <c r="D61" s="17">
        <f>[1]Monthly!CR56</f>
        <v>127</v>
      </c>
      <c r="E61" s="17">
        <f>[1]Fiscal!I56</f>
        <v>1500</v>
      </c>
      <c r="F61" s="17">
        <f>[1]Monthly!CF56</f>
        <v>81</v>
      </c>
      <c r="G61" s="19">
        <f t="shared" si="3"/>
        <v>0.5679012345679012</v>
      </c>
    </row>
    <row r="62" spans="1:7" x14ac:dyDescent="0.25">
      <c r="A62" s="14" t="s">
        <v>54</v>
      </c>
      <c r="B62" s="15"/>
      <c r="C62" s="16"/>
      <c r="D62" s="17">
        <f>[1]Monthly!CR57</f>
        <v>191</v>
      </c>
      <c r="E62" s="17">
        <f>[1]Fiscal!I57</f>
        <v>3180</v>
      </c>
      <c r="F62" s="17">
        <f>[1]Monthly!CF57</f>
        <v>151</v>
      </c>
      <c r="G62" s="19">
        <f t="shared" si="3"/>
        <v>0.26490066225165565</v>
      </c>
    </row>
    <row r="63" spans="1:7" x14ac:dyDescent="0.25">
      <c r="A63" s="14" t="s">
        <v>55</v>
      </c>
      <c r="B63" s="15"/>
      <c r="C63" s="16"/>
      <c r="D63" s="17">
        <f>[1]Monthly!CR58</f>
        <v>0</v>
      </c>
      <c r="E63" s="17">
        <f>[1]Fiscal!I58</f>
        <v>0</v>
      </c>
      <c r="F63" s="17">
        <f>[1]Monthly!CF58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10810</v>
      </c>
      <c r="E64" s="24">
        <f>SUM(E56:E63)</f>
        <v>97237</v>
      </c>
      <c r="F64" s="24">
        <f>SUM(F56:F63)</f>
        <v>7780</v>
      </c>
      <c r="G64" s="19">
        <f t="shared" si="3"/>
        <v>0.38946015424164526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[1]Monthly!CR59</f>
        <v>10377</v>
      </c>
      <c r="E66" s="17">
        <f>[1]Fiscal!I59</f>
        <v>104181</v>
      </c>
      <c r="F66" s="17">
        <f>[1]Monthly!CF59</f>
        <v>9796</v>
      </c>
      <c r="G66" s="19">
        <f>(+D66-F66)/F66</f>
        <v>5.9309922417313192E-2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[1]Monthly!CR62</f>
        <v>10</v>
      </c>
      <c r="E69" s="43">
        <f>[1]Fiscal!I62</f>
        <v>154</v>
      </c>
      <c r="F69" s="17">
        <f>[1]Monthly!CF62</f>
        <v>15</v>
      </c>
      <c r="G69" s="19">
        <f t="shared" ref="G69:G78" si="4">(+D69-F69)/F69</f>
        <v>-0.33333333333333331</v>
      </c>
    </row>
    <row r="70" spans="1:7" x14ac:dyDescent="0.25">
      <c r="A70" s="49" t="s">
        <v>60</v>
      </c>
      <c r="B70" s="50"/>
      <c r="C70" s="51"/>
      <c r="D70" s="43">
        <f>[1]Monthly!CR63</f>
        <v>42</v>
      </c>
      <c r="E70" s="43">
        <f>[1]Fiscal!I63</f>
        <v>434</v>
      </c>
      <c r="F70" s="17">
        <f>[1]Monthly!CF63</f>
        <v>51</v>
      </c>
      <c r="G70" s="19">
        <f t="shared" si="4"/>
        <v>-0.17647058823529413</v>
      </c>
    </row>
    <row r="71" spans="1:7" x14ac:dyDescent="0.25">
      <c r="A71" s="49" t="s">
        <v>61</v>
      </c>
      <c r="B71" s="50"/>
      <c r="C71" s="51"/>
      <c r="D71" s="43">
        <f>[1]Monthly!CR64</f>
        <v>0</v>
      </c>
      <c r="E71" s="43">
        <f>[1]Fiscal!I64</f>
        <v>0</v>
      </c>
      <c r="F71" s="17">
        <f>[1]Monthly!CF64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[1]Monthly!CR65</f>
        <v>0</v>
      </c>
      <c r="E72" s="43">
        <f>[1]Fiscal!I65</f>
        <v>4</v>
      </c>
      <c r="F72" s="17">
        <f>[1]Monthly!CF65</f>
        <v>0</v>
      </c>
      <c r="G72" s="19"/>
    </row>
    <row r="73" spans="1:7" x14ac:dyDescent="0.25">
      <c r="A73" s="21"/>
      <c r="B73" s="52"/>
      <c r="C73" s="53" t="s">
        <v>27</v>
      </c>
      <c r="D73" s="24">
        <f>SUM(D69:D72)</f>
        <v>52</v>
      </c>
      <c r="E73" s="24">
        <f>SUM(E69:E72)</f>
        <v>592</v>
      </c>
      <c r="F73" s="24">
        <f>SUM(F69:F72)</f>
        <v>66</v>
      </c>
      <c r="G73" s="19">
        <f t="shared" si="4"/>
        <v>-0.21212121212121213</v>
      </c>
    </row>
    <row r="74" spans="1:7" x14ac:dyDescent="0.25">
      <c r="A74" s="47" t="s">
        <v>63</v>
      </c>
      <c r="B74" s="37"/>
      <c r="C74" s="16"/>
      <c r="D74" s="43">
        <f>[1]Monthly!CR66</f>
        <v>15</v>
      </c>
      <c r="E74" s="43">
        <f>[1]Fiscal!I67</f>
        <v>394</v>
      </c>
      <c r="F74" s="17">
        <f>[1]Monthly!CF66</f>
        <v>9</v>
      </c>
      <c r="G74" s="19">
        <f t="shared" si="4"/>
        <v>0.66666666666666663</v>
      </c>
    </row>
    <row r="75" spans="1:7" x14ac:dyDescent="0.25">
      <c r="A75" s="49" t="s">
        <v>60</v>
      </c>
      <c r="B75" s="44"/>
      <c r="C75" s="51"/>
      <c r="D75" s="43">
        <f>[1]Monthly!CR67</f>
        <v>42</v>
      </c>
      <c r="E75" s="43">
        <f>[1]Fiscal!I68</f>
        <v>27</v>
      </c>
      <c r="F75" s="17">
        <f>[1]Monthly!CF67</f>
        <v>54</v>
      </c>
      <c r="G75" s="19">
        <f t="shared" si="4"/>
        <v>-0.22222222222222221</v>
      </c>
    </row>
    <row r="76" spans="1:7" x14ac:dyDescent="0.25">
      <c r="A76" s="49" t="s">
        <v>61</v>
      </c>
      <c r="B76" s="50"/>
      <c r="C76" s="51"/>
      <c r="D76" s="43">
        <f>[1]Monthly!CR68</f>
        <v>5</v>
      </c>
      <c r="E76" s="43">
        <f>[1]Fiscal!I69</f>
        <v>27</v>
      </c>
      <c r="F76" s="17">
        <f>[1]Monthly!CF68</f>
        <v>3</v>
      </c>
      <c r="G76" s="19">
        <f t="shared" si="4"/>
        <v>0.66666666666666663</v>
      </c>
    </row>
    <row r="77" spans="1:7" x14ac:dyDescent="0.25">
      <c r="A77" s="49" t="s">
        <v>62</v>
      </c>
      <c r="B77" s="50"/>
      <c r="C77" s="51"/>
      <c r="D77" s="43">
        <f>[1]Monthly!CR69</f>
        <v>4</v>
      </c>
      <c r="E77" s="43">
        <f>[1]Fiscal!I70</f>
        <v>0</v>
      </c>
      <c r="F77" s="17">
        <f>[1]Monthly!CF69</f>
        <v>7</v>
      </c>
      <c r="G77" s="19">
        <f t="shared" si="4"/>
        <v>-0.42857142857142855</v>
      </c>
    </row>
    <row r="78" spans="1:7" x14ac:dyDescent="0.25">
      <c r="A78" s="39"/>
      <c r="B78" s="50"/>
      <c r="C78" s="45" t="s">
        <v>27</v>
      </c>
      <c r="D78" s="24">
        <f>SUM(D74:D77)</f>
        <v>66</v>
      </c>
      <c r="E78" s="24">
        <f>SUM(E74:E77)</f>
        <v>448</v>
      </c>
      <c r="F78" s="24">
        <f>SUM(F74:F77)</f>
        <v>73</v>
      </c>
      <c r="G78" s="19">
        <f t="shared" si="4"/>
        <v>-9.5890410958904104E-2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[1]Monthly!CR72</f>
        <v>932</v>
      </c>
      <c r="E81" s="43">
        <f>[1]Fiscal!I72</f>
        <v>7736</v>
      </c>
      <c r="F81" s="17">
        <f>[1]Monthly!CF72</f>
        <v>522</v>
      </c>
      <c r="G81" s="19">
        <f t="shared" ref="G81:G94" si="5">(+D81-F81)/F81</f>
        <v>0.78544061302681989</v>
      </c>
    </row>
    <row r="82" spans="1:7" x14ac:dyDescent="0.25">
      <c r="A82" s="39" t="s">
        <v>66</v>
      </c>
      <c r="B82" s="44"/>
      <c r="C82" s="51"/>
      <c r="D82" s="17">
        <f>[1]Monthly!CR73</f>
        <v>880</v>
      </c>
      <c r="E82" s="43">
        <f>[1]Fiscal!I73</f>
        <v>8140</v>
      </c>
      <c r="F82" s="17">
        <f>[1]Monthly!CF73</f>
        <v>745</v>
      </c>
      <c r="G82" s="19">
        <f t="shared" si="5"/>
        <v>0.18120805369127516</v>
      </c>
    </row>
    <row r="83" spans="1:7" x14ac:dyDescent="0.25">
      <c r="A83" s="39" t="s">
        <v>67</v>
      </c>
      <c r="B83" s="44"/>
      <c r="C83" s="51"/>
      <c r="D83" s="17">
        <f>[1]Monthly!CR74</f>
        <v>8</v>
      </c>
      <c r="E83" s="43">
        <f>[1]Fiscal!I74</f>
        <v>8</v>
      </c>
      <c r="F83" s="17">
        <f>[1]Monthly!CF74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[1]Monthly!CR75</f>
        <v>23</v>
      </c>
      <c r="E84" s="43">
        <f>[1]Fiscal!I75</f>
        <v>297</v>
      </c>
      <c r="F84" s="17">
        <f>[1]Monthly!CF75</f>
        <v>24</v>
      </c>
      <c r="G84" s="19">
        <f t="shared" si="5"/>
        <v>-4.1666666666666664E-2</v>
      </c>
    </row>
    <row r="85" spans="1:7" x14ac:dyDescent="0.25">
      <c r="A85" s="39" t="s">
        <v>69</v>
      </c>
      <c r="B85" s="44"/>
      <c r="C85" s="51"/>
      <c r="D85" s="17">
        <f>[1]Monthly!CR76</f>
        <v>0</v>
      </c>
      <c r="E85" s="43">
        <f>[1]Fiscal!I76</f>
        <v>0</v>
      </c>
      <c r="F85" s="17">
        <f>[1]Monthly!CF76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[1]Monthly!CR77</f>
        <v>86846</v>
      </c>
      <c r="E86" s="43">
        <f>[1]Fiscal!I77</f>
        <v>806069</v>
      </c>
      <c r="F86" s="17">
        <f>[1]Monthly!CF77</f>
        <v>79115</v>
      </c>
      <c r="G86" s="19">
        <f t="shared" si="5"/>
        <v>9.7718511028250021E-2</v>
      </c>
    </row>
    <row r="87" spans="1:7" x14ac:dyDescent="0.25">
      <c r="A87" s="39" t="s">
        <v>71</v>
      </c>
      <c r="B87" s="44"/>
      <c r="C87" s="51"/>
      <c r="D87" s="17">
        <f>[1]Monthly!CR78</f>
        <v>4</v>
      </c>
      <c r="E87" s="43">
        <f>[1]Fiscal!I78</f>
        <v>44</v>
      </c>
      <c r="F87" s="17">
        <f>[1]Monthly!CF78</f>
        <v>6</v>
      </c>
      <c r="G87" s="19">
        <f t="shared" si="5"/>
        <v>-0.33333333333333331</v>
      </c>
    </row>
    <row r="88" spans="1:7" x14ac:dyDescent="0.25">
      <c r="A88" s="39" t="s">
        <v>72</v>
      </c>
      <c r="B88" s="44"/>
      <c r="C88" s="51"/>
      <c r="D88" s="17">
        <f>[1]Monthly!CR79</f>
        <v>0</v>
      </c>
      <c r="E88" s="43">
        <f>[1]Fiscal!I79</f>
        <v>13</v>
      </c>
      <c r="F88" s="17">
        <f>[1]Monthly!CF79</f>
        <v>4</v>
      </c>
      <c r="G88" s="19">
        <f t="shared" si="5"/>
        <v>-1</v>
      </c>
    </row>
    <row r="89" spans="1:7" x14ac:dyDescent="0.25">
      <c r="A89" s="39" t="s">
        <v>73</v>
      </c>
      <c r="B89" s="44"/>
      <c r="C89" s="51"/>
      <c r="D89" s="17">
        <f>[1]Monthly!CR80</f>
        <v>11</v>
      </c>
      <c r="E89" s="43">
        <f>[1]Fiscal!I80</f>
        <v>144</v>
      </c>
      <c r="F89" s="17">
        <f>[1]Monthly!CF80</f>
        <v>24</v>
      </c>
      <c r="G89" s="19">
        <f t="shared" si="5"/>
        <v>-0.54166666666666663</v>
      </c>
    </row>
    <row r="90" spans="1:7" x14ac:dyDescent="0.25">
      <c r="A90" s="39" t="s">
        <v>52</v>
      </c>
      <c r="B90" s="44"/>
      <c r="C90" s="51"/>
      <c r="D90" s="17">
        <f>[1]Monthly!CR81</f>
        <v>0</v>
      </c>
      <c r="E90" s="43">
        <f>[1]Fiscal!I81</f>
        <v>0</v>
      </c>
      <c r="F90" s="17">
        <f>[1]Monthly!CF81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[1]Monthly!CR82</f>
        <v>14</v>
      </c>
      <c r="E91" s="43">
        <f>[1]Fiscal!I82</f>
        <v>175</v>
      </c>
      <c r="F91" s="17">
        <f>[1]Monthly!CF82</f>
        <v>21</v>
      </c>
      <c r="G91" s="19">
        <f t="shared" si="5"/>
        <v>-0.33333333333333331</v>
      </c>
    </row>
    <row r="92" spans="1:7" x14ac:dyDescent="0.25">
      <c r="A92" s="39" t="s">
        <v>54</v>
      </c>
      <c r="B92" s="44"/>
      <c r="C92" s="51"/>
      <c r="D92" s="17">
        <f>[1]Monthly!CR83</f>
        <v>24</v>
      </c>
      <c r="E92" s="43">
        <f>[1]Fiscal!I83</f>
        <v>203</v>
      </c>
      <c r="F92" s="17">
        <f>[1]Monthly!CF83</f>
        <v>20</v>
      </c>
      <c r="G92" s="19">
        <f t="shared" si="5"/>
        <v>0.2</v>
      </c>
    </row>
    <row r="93" spans="1:7" x14ac:dyDescent="0.25">
      <c r="A93" s="39" t="s">
        <v>55</v>
      </c>
      <c r="B93" s="44"/>
      <c r="C93" s="51"/>
      <c r="D93" s="17">
        <f>[1]Monthly!CR84</f>
        <v>0</v>
      </c>
      <c r="E93" s="43">
        <f>[1]Fiscal!I84</f>
        <v>0</v>
      </c>
      <c r="F93" s="17">
        <f>[1]Monthly!CF84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88742</v>
      </c>
      <c r="E94" s="24">
        <f>SUM(E81:E93)</f>
        <v>822829</v>
      </c>
      <c r="F94" s="24">
        <f>SUM(F81:F93)</f>
        <v>80481</v>
      </c>
      <c r="G94" s="19">
        <f t="shared" si="5"/>
        <v>0.10264534486400517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[1]Monthly!CR88</f>
        <v>38732</v>
      </c>
      <c r="E97" s="43">
        <f>[1]Fiscal!I88</f>
        <v>225714</v>
      </c>
      <c r="F97" s="30">
        <f>[1]Monthly!CF88</f>
        <v>13348</v>
      </c>
      <c r="G97" s="19">
        <f t="shared" ref="G97:G102" si="6">(+D97-F97)/F97</f>
        <v>1.9017081210668265</v>
      </c>
    </row>
    <row r="98" spans="1:7" x14ac:dyDescent="0.25">
      <c r="A98" s="39" t="s">
        <v>76</v>
      </c>
      <c r="B98" s="44"/>
      <c r="C98" s="51"/>
      <c r="D98" s="30">
        <f>[1]Monthly!CR89</f>
        <v>25829</v>
      </c>
      <c r="E98" s="43">
        <f>[1]Fiscal!I89</f>
        <v>169034</v>
      </c>
      <c r="F98" s="30">
        <f>[1]Monthly!CF89</f>
        <v>4314</v>
      </c>
      <c r="G98" s="19">
        <f t="shared" si="6"/>
        <v>4.9872508113120073</v>
      </c>
    </row>
    <row r="99" spans="1:7" x14ac:dyDescent="0.25">
      <c r="A99" s="39" t="s">
        <v>77</v>
      </c>
      <c r="B99" s="44"/>
      <c r="C99" s="51"/>
      <c r="D99" s="30">
        <f>[1]Monthly!CR90</f>
        <v>0</v>
      </c>
      <c r="E99" s="43">
        <f>[1]Fiscal!I90</f>
        <v>1374</v>
      </c>
      <c r="F99" s="30">
        <f>[1]Monthly!CF90</f>
        <v>807</v>
      </c>
      <c r="G99" s="19">
        <f t="shared" si="6"/>
        <v>-1</v>
      </c>
    </row>
    <row r="100" spans="1:7" x14ac:dyDescent="0.25">
      <c r="A100" s="39" t="s">
        <v>78</v>
      </c>
      <c r="B100" s="44"/>
      <c r="C100" s="51"/>
      <c r="D100" s="30">
        <f>[1]Monthly!CR91</f>
        <v>34961</v>
      </c>
      <c r="E100" s="43">
        <f>[1]Fiscal!I91</f>
        <v>339642</v>
      </c>
      <c r="F100" s="30">
        <f>[1]Monthly!CF91</f>
        <v>35881</v>
      </c>
      <c r="G100" s="19">
        <f t="shared" si="6"/>
        <v>-2.5640311028120734E-2</v>
      </c>
    </row>
    <row r="101" spans="1:7" x14ac:dyDescent="0.25">
      <c r="A101" s="39" t="s">
        <v>79</v>
      </c>
      <c r="B101" s="44"/>
      <c r="C101" s="51"/>
      <c r="D101" s="30">
        <f>[1]Monthly!CR92</f>
        <v>611</v>
      </c>
      <c r="E101" s="43">
        <f>[1]Fiscal!I92</f>
        <v>3177</v>
      </c>
      <c r="F101" s="30">
        <f>[1]Monthly!CF92</f>
        <v>195</v>
      </c>
      <c r="G101" s="19">
        <f t="shared" si="6"/>
        <v>2.1333333333333333</v>
      </c>
    </row>
    <row r="102" spans="1:7" x14ac:dyDescent="0.25">
      <c r="A102" s="39" t="s">
        <v>80</v>
      </c>
      <c r="B102" s="44"/>
      <c r="C102" s="51"/>
      <c r="D102" s="30">
        <f>[1]Monthly!CR93</f>
        <v>222</v>
      </c>
      <c r="E102" s="43">
        <f>[1]Fiscal!I93</f>
        <v>4584</v>
      </c>
      <c r="F102" s="30">
        <f>[1]Monthly!CF93</f>
        <v>472</v>
      </c>
      <c r="G102" s="19">
        <f t="shared" si="6"/>
        <v>-0.52966101694915257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[1]Monthly!CR96</f>
        <v>0</v>
      </c>
      <c r="E106" s="43">
        <f>[1]Fiscal!I96</f>
        <v>85</v>
      </c>
      <c r="F106" s="17">
        <f>[1]Monthly!CF96</f>
        <v>33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[1]Monthly!CR97</f>
        <v>0</v>
      </c>
      <c r="E107" s="43">
        <f>[1]Fiscal!I97</f>
        <v>0</v>
      </c>
      <c r="F107" s="17">
        <f>[1]Monthly!CF97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[1]Monthly!CR98</f>
        <v>4798</v>
      </c>
      <c r="E108" s="43">
        <f>[1]Fiscal!I98</f>
        <v>41447</v>
      </c>
      <c r="F108" s="17">
        <f>[1]Monthly!CF98</f>
        <v>4187</v>
      </c>
      <c r="G108" s="19">
        <f t="shared" si="7"/>
        <v>0.1459278719847146</v>
      </c>
    </row>
    <row r="109" spans="1:7" x14ac:dyDescent="0.25">
      <c r="A109" s="54" t="s">
        <v>86</v>
      </c>
      <c r="B109" s="44"/>
      <c r="C109" s="51"/>
      <c r="D109" s="17">
        <f>[1]Monthly!CR99</f>
        <v>1476</v>
      </c>
      <c r="E109" s="43">
        <f>[1]Fiscal!I102</f>
        <v>9637</v>
      </c>
      <c r="F109" s="17">
        <f>[1]Monthly!CF99</f>
        <v>1637</v>
      </c>
      <c r="G109" s="19">
        <f t="shared" si="7"/>
        <v>-9.8350641417226631E-2</v>
      </c>
    </row>
    <row r="110" spans="1:7" x14ac:dyDescent="0.25">
      <c r="A110" s="54" t="s">
        <v>87</v>
      </c>
      <c r="B110" s="44"/>
      <c r="C110" s="51"/>
      <c r="D110" s="17">
        <f>[1]Monthly!CR100</f>
        <v>1700</v>
      </c>
      <c r="E110" s="43">
        <f>[1]Fiscal!I103</f>
        <v>645</v>
      </c>
      <c r="F110" s="17">
        <f>[1]Monthly!CF100</f>
        <v>1782</v>
      </c>
      <c r="G110" s="19">
        <f t="shared" si="7"/>
        <v>-4.6015712682379348E-2</v>
      </c>
    </row>
    <row r="111" spans="1:7" x14ac:dyDescent="0.25">
      <c r="A111" s="54" t="s">
        <v>88</v>
      </c>
      <c r="B111" s="44"/>
      <c r="C111" s="51"/>
      <c r="D111" s="17">
        <f>[1]Monthly!CR101</f>
        <v>933</v>
      </c>
      <c r="E111" s="43">
        <f>[1]Fiscal!I104</f>
        <v>138</v>
      </c>
      <c r="F111" s="17">
        <f>[1]Monthly!CF101</f>
        <v>1031</v>
      </c>
      <c r="G111" s="19">
        <f t="shared" si="7"/>
        <v>-9.5053346265761396E-2</v>
      </c>
    </row>
    <row r="112" spans="1:7" x14ac:dyDescent="0.25">
      <c r="A112" s="39" t="s">
        <v>89</v>
      </c>
      <c r="B112" s="44"/>
      <c r="C112" s="51"/>
      <c r="D112" s="17">
        <f>[1]Monthly!CR102</f>
        <v>931</v>
      </c>
      <c r="E112" s="43">
        <f>[1]Fiscal!I102</f>
        <v>9637</v>
      </c>
      <c r="F112" s="17">
        <f>[1]Monthly!CF102</f>
        <v>451</v>
      </c>
      <c r="G112" s="19">
        <f t="shared" si="7"/>
        <v>1.0643015521064301</v>
      </c>
    </row>
    <row r="113" spans="1:7" x14ac:dyDescent="0.25">
      <c r="A113" s="39" t="s">
        <v>49</v>
      </c>
      <c r="B113" s="44"/>
      <c r="C113" s="51"/>
      <c r="D113" s="17">
        <f>[1]Monthly!CR103</f>
        <v>58</v>
      </c>
      <c r="E113" s="43">
        <f>[1]Fiscal!I103</f>
        <v>645</v>
      </c>
      <c r="F113" s="17">
        <f>[1]Monthly!CF103</f>
        <v>43</v>
      </c>
      <c r="G113" s="19">
        <f t="shared" si="7"/>
        <v>0.34883720930232559</v>
      </c>
    </row>
    <row r="114" spans="1:7" x14ac:dyDescent="0.25">
      <c r="A114" s="39" t="s">
        <v>50</v>
      </c>
      <c r="B114" s="44"/>
      <c r="C114" s="51"/>
      <c r="D114" s="17">
        <f>[1]Monthly!CR104</f>
        <v>3</v>
      </c>
      <c r="E114" s="43">
        <f>[1]Fiscal!I104</f>
        <v>138</v>
      </c>
      <c r="F114" s="17">
        <f>[1]Monthly!CF104</f>
        <v>5</v>
      </c>
      <c r="G114" s="19">
        <f t="shared" si="7"/>
        <v>-0.4</v>
      </c>
    </row>
    <row r="115" spans="1:7" x14ac:dyDescent="0.25">
      <c r="A115" s="39" t="s">
        <v>51</v>
      </c>
      <c r="B115" s="44"/>
      <c r="C115" s="51"/>
      <c r="D115" s="17">
        <f>[1]Monthly!CR105</f>
        <v>13</v>
      </c>
      <c r="E115" s="43">
        <f>[1]Fiscal!I105</f>
        <v>168</v>
      </c>
      <c r="F115" s="17">
        <f>[1]Monthly!CF105</f>
        <v>18</v>
      </c>
      <c r="G115" s="19">
        <f t="shared" si="7"/>
        <v>-0.27777777777777779</v>
      </c>
    </row>
    <row r="116" spans="1:7" x14ac:dyDescent="0.25">
      <c r="A116" s="39" t="s">
        <v>52</v>
      </c>
      <c r="B116" s="44"/>
      <c r="C116" s="51"/>
      <c r="D116" s="17">
        <f>[1]Monthly!CR106</f>
        <v>2</v>
      </c>
      <c r="E116" s="43">
        <f>[1]Fiscal!I106</f>
        <v>35</v>
      </c>
      <c r="F116" s="17">
        <f>[1]Monthly!CF106</f>
        <v>9</v>
      </c>
      <c r="G116" s="19">
        <f t="shared" si="7"/>
        <v>-0.77777777777777779</v>
      </c>
    </row>
    <row r="117" spans="1:7" x14ac:dyDescent="0.25">
      <c r="A117" s="39" t="s">
        <v>53</v>
      </c>
      <c r="B117" s="44"/>
      <c r="C117" s="51"/>
      <c r="D117" s="17">
        <f>[1]Monthly!CR107</f>
        <v>26</v>
      </c>
      <c r="E117" s="43">
        <f>[1]Fiscal!I107</f>
        <v>328</v>
      </c>
      <c r="F117" s="17">
        <f>[1]Monthly!CF107</f>
        <v>39</v>
      </c>
      <c r="G117" s="19">
        <f t="shared" si="7"/>
        <v>-0.33333333333333331</v>
      </c>
    </row>
    <row r="118" spans="1:7" x14ac:dyDescent="0.25">
      <c r="A118" s="39" t="s">
        <v>54</v>
      </c>
      <c r="B118" s="44"/>
      <c r="C118" s="51"/>
      <c r="D118" s="17">
        <f>[1]Monthly!CR108</f>
        <v>32</v>
      </c>
      <c r="E118" s="43">
        <f>[1]Fiscal!I108</f>
        <v>369</v>
      </c>
      <c r="F118" s="17">
        <f>[1]Monthly!CF108</f>
        <v>30</v>
      </c>
      <c r="G118" s="19">
        <f t="shared" si="7"/>
        <v>6.6666666666666666E-2</v>
      </c>
    </row>
    <row r="119" spans="1:7" x14ac:dyDescent="0.25">
      <c r="A119" s="39" t="s">
        <v>90</v>
      </c>
      <c r="B119" s="44"/>
      <c r="C119" s="51"/>
      <c r="D119" s="17">
        <f>[1]Monthly!CR109</f>
        <v>102</v>
      </c>
      <c r="E119" s="43">
        <f>[1]Fiscal!I109</f>
        <v>1018</v>
      </c>
      <c r="F119" s="17">
        <f>[1]Monthly!CF109</f>
        <v>122</v>
      </c>
      <c r="G119" s="19">
        <f t="shared" si="7"/>
        <v>-0.16393442622950818</v>
      </c>
    </row>
    <row r="120" spans="1:7" x14ac:dyDescent="0.25">
      <c r="A120" s="39" t="s">
        <v>55</v>
      </c>
      <c r="B120" s="44"/>
      <c r="C120" s="51"/>
      <c r="D120" s="17">
        <f>[1]Monthly!CR110</f>
        <v>0</v>
      </c>
      <c r="E120" s="43">
        <f>[1]Fiscal!I110</f>
        <v>0</v>
      </c>
      <c r="F120" s="17">
        <f>[1]Monthly!CF110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[1]Monthly!CR111</f>
        <v>0</v>
      </c>
      <c r="E121" s="43">
        <f>[1]Fiscal!I111</f>
        <v>0</v>
      </c>
      <c r="F121" s="17">
        <f>[1]Monthly!CF111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10074</v>
      </c>
      <c r="E122" s="24">
        <f>+SUM(E106:E121)</f>
        <v>64290</v>
      </c>
      <c r="F122" s="24">
        <f>+SUM(F106:F121)</f>
        <v>9387</v>
      </c>
      <c r="G122" s="19">
        <f t="shared" si="7"/>
        <v>7.3186321508469154E-2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[1]Monthly!CR115</f>
        <v>6</v>
      </c>
      <c r="E125" s="43">
        <f>[1]Fiscal!I115</f>
        <v>56</v>
      </c>
      <c r="F125" s="17">
        <f>[1]Monthly!CF115</f>
        <v>1</v>
      </c>
      <c r="G125" s="19">
        <f>(+D125-F125)/F125</f>
        <v>5</v>
      </c>
    </row>
    <row r="126" spans="1:7" x14ac:dyDescent="0.25">
      <c r="A126" s="39" t="s">
        <v>94</v>
      </c>
      <c r="B126" s="44"/>
      <c r="C126" s="51"/>
      <c r="D126" s="17">
        <f>[1]Monthly!CR116</f>
        <v>93</v>
      </c>
      <c r="E126" s="43">
        <f>[1]Fiscal!I116</f>
        <v>927</v>
      </c>
      <c r="F126" s="17">
        <f>[1]Monthly!CF116</f>
        <v>56</v>
      </c>
      <c r="G126" s="19">
        <f>(+D126-F126)/F126</f>
        <v>0.6607142857142857</v>
      </c>
    </row>
    <row r="127" spans="1:7" x14ac:dyDescent="0.25">
      <c r="A127" s="39" t="s">
        <v>95</v>
      </c>
      <c r="B127" s="44"/>
      <c r="C127" s="51"/>
      <c r="D127" s="17">
        <f>[1]Monthly!CR117</f>
        <v>91</v>
      </c>
      <c r="E127" s="43">
        <f>[1]Fiscal!I117</f>
        <v>894</v>
      </c>
      <c r="F127" s="17">
        <f>[1]Monthly!CF117</f>
        <v>74</v>
      </c>
      <c r="G127" s="19">
        <f>(+D127-F127)/F127</f>
        <v>0.22972972972972974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[1]Monthly!CR120</f>
        <v>27</v>
      </c>
      <c r="E130" s="43">
        <f>[1]Fiscal!I120</f>
        <v>352</v>
      </c>
      <c r="F130" s="17">
        <f>[1]Monthly!CF120</f>
        <v>44</v>
      </c>
      <c r="G130" s="19">
        <f>(+D130-F130)/F130</f>
        <v>-0.38636363636363635</v>
      </c>
    </row>
    <row r="131" spans="1:7" x14ac:dyDescent="0.25">
      <c r="A131" s="49" t="s">
        <v>98</v>
      </c>
      <c r="B131" s="44"/>
      <c r="C131" s="51"/>
      <c r="D131" s="17">
        <f>[1]Monthly!CR121</f>
        <v>43</v>
      </c>
      <c r="E131" s="43">
        <f>[1]Fiscal!I121</f>
        <v>528</v>
      </c>
      <c r="F131" s="17">
        <f>[1]Monthly!CF121</f>
        <v>70</v>
      </c>
      <c r="G131" s="19">
        <f>(+D131-F131)/F131</f>
        <v>-0.38571428571428573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[1]Monthly!CR124</f>
        <v>32742</v>
      </c>
      <c r="E134" s="43">
        <f>[1]Fiscal!I124</f>
        <v>436986</v>
      </c>
      <c r="F134" s="17">
        <f>[1]Monthly!CF124</f>
        <v>31379</v>
      </c>
      <c r="G134" s="19">
        <f t="shared" ref="G134:G142" si="8">(+D134-F134)/F134</f>
        <v>4.343669332993403E-2</v>
      </c>
    </row>
    <row r="135" spans="1:7" x14ac:dyDescent="0.25">
      <c r="A135" s="39" t="s">
        <v>49</v>
      </c>
      <c r="B135" s="44"/>
      <c r="C135" s="51"/>
      <c r="D135" s="17">
        <f>[1]Monthly!CR125</f>
        <v>160</v>
      </c>
      <c r="E135" s="43">
        <f>[1]Fiscal!I125</f>
        <v>1982</v>
      </c>
      <c r="F135" s="17">
        <f>[1]Monthly!CF125</f>
        <v>110</v>
      </c>
      <c r="G135" s="19">
        <f t="shared" si="8"/>
        <v>0.45454545454545453</v>
      </c>
    </row>
    <row r="136" spans="1:7" x14ac:dyDescent="0.25">
      <c r="A136" s="39" t="s">
        <v>50</v>
      </c>
      <c r="B136" s="44"/>
      <c r="C136" s="51"/>
      <c r="D136" s="17">
        <f>[1]Monthly!CR126</f>
        <v>93</v>
      </c>
      <c r="E136" s="43">
        <f>[1]Fiscal!I126</f>
        <v>2077</v>
      </c>
      <c r="F136" s="17">
        <f>[1]Monthly!CF126</f>
        <v>95</v>
      </c>
      <c r="G136" s="19">
        <f t="shared" si="8"/>
        <v>-2.1052631578947368E-2</v>
      </c>
    </row>
    <row r="137" spans="1:7" x14ac:dyDescent="0.25">
      <c r="A137" s="39" t="s">
        <v>73</v>
      </c>
      <c r="B137" s="44"/>
      <c r="C137" s="51"/>
      <c r="D137" s="17">
        <f>[1]Monthly!CR127</f>
        <v>237</v>
      </c>
      <c r="E137" s="43">
        <f>[1]Fiscal!I127</f>
        <v>3601</v>
      </c>
      <c r="F137" s="17">
        <f>[1]Monthly!CF127</f>
        <v>212</v>
      </c>
      <c r="G137" s="19">
        <f t="shared" si="8"/>
        <v>0.11792452830188679</v>
      </c>
    </row>
    <row r="138" spans="1:7" x14ac:dyDescent="0.25">
      <c r="A138" s="39" t="s">
        <v>52</v>
      </c>
      <c r="B138" s="44"/>
      <c r="C138" s="51"/>
      <c r="D138" s="17">
        <f>[1]Monthly!CR128</f>
        <v>50</v>
      </c>
      <c r="E138" s="43">
        <f>[1]Fiscal!I128</f>
        <v>461</v>
      </c>
      <c r="F138" s="17">
        <f>[1]Monthly!CF128</f>
        <v>15</v>
      </c>
      <c r="G138" s="19">
        <f t="shared" si="8"/>
        <v>2.3333333333333335</v>
      </c>
    </row>
    <row r="139" spans="1:7" x14ac:dyDescent="0.25">
      <c r="A139" s="39" t="s">
        <v>101</v>
      </c>
      <c r="B139" s="44"/>
      <c r="C139" s="51"/>
      <c r="D139" s="17">
        <f>[1]Monthly!CR129</f>
        <v>165</v>
      </c>
      <c r="E139" s="43">
        <f>[1]Fiscal!I129</f>
        <v>1683</v>
      </c>
      <c r="F139" s="17">
        <f>[1]Monthly!CF129</f>
        <v>116</v>
      </c>
      <c r="G139" s="19">
        <f t="shared" si="8"/>
        <v>0.42241379310344829</v>
      </c>
    </row>
    <row r="140" spans="1:7" x14ac:dyDescent="0.25">
      <c r="A140" s="39" t="s">
        <v>54</v>
      </c>
      <c r="B140" s="44"/>
      <c r="C140" s="51"/>
      <c r="D140" s="17">
        <f>[1]Monthly!CR130</f>
        <v>158</v>
      </c>
      <c r="E140" s="43">
        <f>[1]Fiscal!I130</f>
        <v>1896</v>
      </c>
      <c r="F140" s="17">
        <f>[1]Monthly!CF130</f>
        <v>131</v>
      </c>
      <c r="G140" s="19">
        <f t="shared" si="8"/>
        <v>0.20610687022900764</v>
      </c>
    </row>
    <row r="141" spans="1:7" x14ac:dyDescent="0.25">
      <c r="A141" s="39" t="s">
        <v>55</v>
      </c>
      <c r="B141" s="44"/>
      <c r="C141" s="51"/>
      <c r="D141" s="17">
        <f>[1]Monthly!CR131</f>
        <v>0</v>
      </c>
      <c r="E141" s="43">
        <f>[1]Fiscal!I131</f>
        <v>0</v>
      </c>
      <c r="F141" s="17">
        <f>[1]Monthly!CF131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33605</v>
      </c>
      <c r="E142" s="24">
        <f>SUM(E134:E141)</f>
        <v>448686</v>
      </c>
      <c r="F142" s="24">
        <f>SUM(F134:F141)</f>
        <v>32058</v>
      </c>
      <c r="G142" s="19">
        <f t="shared" si="8"/>
        <v>4.8256285482562854E-2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[1]Monthly!CR136</f>
        <v>9</v>
      </c>
      <c r="C147" s="69">
        <f>[1]Monthly!CR137</f>
        <v>53</v>
      </c>
      <c r="D147" s="17">
        <f>[1]Fiscal!I137</f>
        <v>1021</v>
      </c>
      <c r="E147" s="68">
        <f>[1]Monthly!CF136</f>
        <v>9</v>
      </c>
      <c r="F147" s="69">
        <f>[1]Monthly!CF137</f>
        <v>75</v>
      </c>
      <c r="G147" s="19">
        <f t="shared" ref="G147:G153" si="9">(C147-F147)/F147</f>
        <v>-0.29333333333333333</v>
      </c>
    </row>
    <row r="148" spans="1:7" x14ac:dyDescent="0.25">
      <c r="A148" s="67" t="s">
        <v>113</v>
      </c>
      <c r="B148" s="70">
        <f>[1]Monthly!CR138</f>
        <v>11</v>
      </c>
      <c r="C148" s="69">
        <f>[1]Monthly!CR139</f>
        <v>387</v>
      </c>
      <c r="D148" s="17">
        <f>[1]Fiscal!I139</f>
        <v>3271</v>
      </c>
      <c r="E148" s="70">
        <f>[1]Monthly!CF138</f>
        <v>10</v>
      </c>
      <c r="F148" s="69">
        <f>[1]Monthly!CF139</f>
        <v>376</v>
      </c>
      <c r="G148" s="19">
        <f t="shared" si="9"/>
        <v>2.9255319148936171E-2</v>
      </c>
    </row>
    <row r="149" spans="1:7" x14ac:dyDescent="0.25">
      <c r="A149" s="67" t="s">
        <v>114</v>
      </c>
      <c r="B149" s="70">
        <f>[1]Monthly!CR140</f>
        <v>8</v>
      </c>
      <c r="C149" s="69">
        <f>[1]Monthly!CR141</f>
        <v>87</v>
      </c>
      <c r="D149" s="17">
        <f>[1]Fiscal!I141</f>
        <v>992</v>
      </c>
      <c r="E149" s="70">
        <f>[1]Monthly!CF140</f>
        <v>4</v>
      </c>
      <c r="F149" s="69">
        <f>[1]Monthly!CF141</f>
        <v>50</v>
      </c>
      <c r="G149" s="19">
        <f t="shared" si="9"/>
        <v>0.74</v>
      </c>
    </row>
    <row r="150" spans="1:7" x14ac:dyDescent="0.25">
      <c r="A150" s="67" t="s">
        <v>115</v>
      </c>
      <c r="B150" s="70">
        <f>[1]Monthly!CR142</f>
        <v>0</v>
      </c>
      <c r="C150" s="69">
        <f>[1]Monthly!CR143</f>
        <v>0</v>
      </c>
      <c r="D150" s="17">
        <f>[1]Fiscal!I142</f>
        <v>0</v>
      </c>
      <c r="E150" s="70">
        <f>[1]Monthly!CF142</f>
        <v>0</v>
      </c>
      <c r="F150" s="69">
        <f>[1]Monthly!CF143</f>
        <v>0</v>
      </c>
      <c r="G150" s="19"/>
    </row>
    <row r="151" spans="1:7" hidden="1" x14ac:dyDescent="0.25">
      <c r="A151" s="67" t="s">
        <v>116</v>
      </c>
      <c r="B151" s="70"/>
      <c r="C151" s="18">
        <f>[1]Monthly!CR144</f>
        <v>0</v>
      </c>
      <c r="D151" s="17">
        <f>[1]Fiscal!H144</f>
        <v>0</v>
      </c>
      <c r="E151" s="70"/>
      <c r="F151" s="18">
        <f>[1]Monthly!CF144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[1]Monthly!CR145</f>
        <v>14</v>
      </c>
      <c r="C152" s="69">
        <f>[1]Monthly!CR146</f>
        <v>155</v>
      </c>
      <c r="D152" s="17">
        <f>[1]Fiscal!I146</f>
        <v>3391</v>
      </c>
      <c r="E152" s="70">
        <f>[1]Monthly!CF145</f>
        <v>2</v>
      </c>
      <c r="F152" s="69">
        <f>[1]Monthly!CF146</f>
        <v>22</v>
      </c>
      <c r="G152" s="19">
        <f t="shared" si="9"/>
        <v>6.0454545454545459</v>
      </c>
    </row>
    <row r="153" spans="1:7" x14ac:dyDescent="0.25">
      <c r="A153" s="67" t="s">
        <v>118</v>
      </c>
      <c r="B153" s="70">
        <f>[1]Monthly!CR147</f>
        <v>6</v>
      </c>
      <c r="C153" s="71">
        <f>[1]Monthly!CR148</f>
        <v>29</v>
      </c>
      <c r="D153" s="72">
        <f>[1]Fiscal!I148</f>
        <v>367</v>
      </c>
      <c r="E153" s="70">
        <f>[1]Monthly!CF147</f>
        <v>8</v>
      </c>
      <c r="F153" s="71">
        <f>[1]Monthly!CF148</f>
        <v>41</v>
      </c>
      <c r="G153" s="19">
        <f t="shared" si="9"/>
        <v>-0.29268292682926828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[1]Monthly!CR150</f>
        <v>13</v>
      </c>
      <c r="C156" s="83">
        <f>[1]Monthly!CR151</f>
        <v>13</v>
      </c>
      <c r="D156" s="83">
        <f>[1]Fiscal!I48</f>
        <v>1443</v>
      </c>
      <c r="E156" s="82">
        <f>[1]Monthly!CF150</f>
        <v>13</v>
      </c>
      <c r="F156" s="83">
        <f>[1]Monthly!CF151</f>
        <v>4</v>
      </c>
      <c r="G156" s="19">
        <f t="shared" ref="G156:G161" si="10">(C156-F156)/F156</f>
        <v>2.25</v>
      </c>
    </row>
    <row r="157" spans="1:7" x14ac:dyDescent="0.25">
      <c r="A157" s="67" t="s">
        <v>121</v>
      </c>
      <c r="B157" s="70">
        <f>[1]Monthly!CR153</f>
        <v>3</v>
      </c>
      <c r="C157" s="43">
        <f>[1]Monthly!CR154</f>
        <v>27</v>
      </c>
      <c r="D157" s="43">
        <f>[1]Fiscal!I154</f>
        <v>231</v>
      </c>
      <c r="E157" s="70">
        <f>[1]Monthly!CF153</f>
        <v>1</v>
      </c>
      <c r="F157" s="43">
        <f>[1]Monthly!CF154</f>
        <v>6</v>
      </c>
      <c r="G157" s="19">
        <f t="shared" si="10"/>
        <v>3.5</v>
      </c>
    </row>
    <row r="158" spans="1:7" x14ac:dyDescent="0.25">
      <c r="A158" s="67" t="s">
        <v>122</v>
      </c>
      <c r="B158" s="70">
        <f>[1]Monthly!CR156</f>
        <v>1</v>
      </c>
      <c r="C158" s="43">
        <f>[1]Monthly!CR157</f>
        <v>7</v>
      </c>
      <c r="D158" s="43">
        <f>[1]Fiscal!I157</f>
        <v>479</v>
      </c>
      <c r="E158" s="70">
        <f>[1]Monthly!CF156</f>
        <v>0</v>
      </c>
      <c r="F158" s="43">
        <f>[1]Monthly!CF157</f>
        <v>0</v>
      </c>
      <c r="G158" s="19"/>
    </row>
    <row r="159" spans="1:7" x14ac:dyDescent="0.25">
      <c r="A159" s="67" t="s">
        <v>123</v>
      </c>
      <c r="B159" s="70">
        <f>[1]Monthly!CR159</f>
        <v>0</v>
      </c>
      <c r="C159" s="43">
        <f>[1]Monthly!CR160</f>
        <v>0</v>
      </c>
      <c r="D159" s="43">
        <f>[1]Fiscal!I160</f>
        <v>0</v>
      </c>
      <c r="E159" s="70">
        <f>[1]Monthly!CF159</f>
        <v>0</v>
      </c>
      <c r="F159" s="43">
        <f>[1]Monthly!CF160</f>
        <v>0</v>
      </c>
      <c r="G159" s="19"/>
    </row>
    <row r="160" spans="1:7" x14ac:dyDescent="0.25">
      <c r="A160" s="67" t="s">
        <v>124</v>
      </c>
      <c r="B160" s="70">
        <f>[1]Monthly!CR162</f>
        <v>0</v>
      </c>
      <c r="C160" s="43">
        <f>[1]Monthly!CR163</f>
        <v>0</v>
      </c>
      <c r="D160" s="43">
        <f>[1]Fiscal!I163</f>
        <v>64</v>
      </c>
      <c r="E160" s="70">
        <f>[1]Monthly!CF162</f>
        <v>0</v>
      </c>
      <c r="F160" s="43">
        <f>[1]Monthly!CF163</f>
        <v>0</v>
      </c>
      <c r="G160" s="19"/>
    </row>
    <row r="161" spans="1:7" x14ac:dyDescent="0.25">
      <c r="A161" s="67" t="s">
        <v>125</v>
      </c>
      <c r="B161" s="70">
        <f>[1]Monthly!CR165</f>
        <v>2</v>
      </c>
      <c r="C161" s="43">
        <f>[1]Monthly!CR166</f>
        <v>2</v>
      </c>
      <c r="D161" s="43">
        <f>[1]Fiscal!I166</f>
        <v>169</v>
      </c>
      <c r="E161" s="70">
        <f>[1]Monthly!CF165</f>
        <v>1</v>
      </c>
      <c r="F161" s="43">
        <f>[1]Monthly!CF166</f>
        <v>14</v>
      </c>
      <c r="G161" s="19">
        <f t="shared" si="10"/>
        <v>-0.8571428571428571</v>
      </c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[1]Monthly!CR183</f>
        <v>12</v>
      </c>
      <c r="D164" s="17">
        <f>[1]Fiscal!I183</f>
        <v>138</v>
      </c>
      <c r="E164" s="17">
        <v>0</v>
      </c>
      <c r="F164" s="17">
        <f>[1]Monthly!CF183</f>
        <v>52</v>
      </c>
      <c r="G164" s="19">
        <f>(C164-F164)/F164</f>
        <v>-0.76923076923076927</v>
      </c>
    </row>
    <row r="165" spans="1:7" x14ac:dyDescent="0.25">
      <c r="A165" s="39" t="s">
        <v>128</v>
      </c>
      <c r="B165" s="17">
        <v>1</v>
      </c>
      <c r="C165" s="17">
        <f>[1]Monthly!CR184</f>
        <v>4</v>
      </c>
      <c r="D165" s="17">
        <f>[1]Fiscal!I184</f>
        <v>96</v>
      </c>
      <c r="E165" s="17">
        <v>0</v>
      </c>
      <c r="F165" s="17">
        <f>[1]Monthly!CF184</f>
        <v>14</v>
      </c>
      <c r="G165" s="19">
        <f>(C165-F165)/F165</f>
        <v>-0.7142857142857143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[1]Monthly!CR168</f>
        <v>21</v>
      </c>
      <c r="D169" s="17">
        <f>[1]Fiscal!I168</f>
        <v>168</v>
      </c>
      <c r="E169" s="17"/>
      <c r="F169" s="89">
        <f>[1]Monthly!CF168</f>
        <v>28</v>
      </c>
      <c r="G169" s="19">
        <f t="shared" ref="G169:G177" si="11">(C169-F169)/F169</f>
        <v>-0.25</v>
      </c>
    </row>
    <row r="170" spans="1:7" x14ac:dyDescent="0.25">
      <c r="A170" s="54" t="s">
        <v>49</v>
      </c>
      <c r="B170" s="70"/>
      <c r="C170" s="17">
        <f>[1]Monthly!CR169</f>
        <v>0</v>
      </c>
      <c r="D170" s="17">
        <f>[1]Fiscal!I169</f>
        <v>0</v>
      </c>
      <c r="E170" s="17"/>
      <c r="F170" s="89">
        <f>[1]Monthly!CF169</f>
        <v>0</v>
      </c>
      <c r="G170" s="19"/>
    </row>
    <row r="171" spans="1:7" x14ac:dyDescent="0.25">
      <c r="A171" s="54" t="s">
        <v>50</v>
      </c>
      <c r="B171" s="70"/>
      <c r="C171" s="17">
        <f>[1]Monthly!CR170</f>
        <v>6</v>
      </c>
      <c r="D171" s="17">
        <f>[1]Fiscal!I170</f>
        <v>66</v>
      </c>
      <c r="E171" s="17"/>
      <c r="F171" s="89">
        <f>[1]Monthly!CF170</f>
        <v>6</v>
      </c>
      <c r="G171" s="19">
        <f t="shared" si="11"/>
        <v>0</v>
      </c>
    </row>
    <row r="172" spans="1:7" x14ac:dyDescent="0.25">
      <c r="A172" s="54" t="s">
        <v>51</v>
      </c>
      <c r="B172" s="70"/>
      <c r="C172" s="17">
        <f>[1]Monthly!CR171</f>
        <v>0</v>
      </c>
      <c r="D172" s="17">
        <f>[1]Fiscal!I171</f>
        <v>0</v>
      </c>
      <c r="E172" s="17"/>
      <c r="F172" s="89">
        <f>[1]Monthly!CF171</f>
        <v>0</v>
      </c>
      <c r="G172" s="19"/>
    </row>
    <row r="173" spans="1:7" x14ac:dyDescent="0.25">
      <c r="A173" s="54" t="s">
        <v>52</v>
      </c>
      <c r="B173" s="70"/>
      <c r="C173" s="17">
        <f>[1]Monthly!CR172</f>
        <v>0</v>
      </c>
      <c r="D173" s="17">
        <f>[1]Fiscal!I172</f>
        <v>0</v>
      </c>
      <c r="E173" s="17"/>
      <c r="F173" s="89">
        <f>[1]Monthly!CF172</f>
        <v>0</v>
      </c>
      <c r="G173" s="19"/>
    </row>
    <row r="174" spans="1:7" x14ac:dyDescent="0.25">
      <c r="A174" s="54" t="s">
        <v>53</v>
      </c>
      <c r="B174" s="70"/>
      <c r="C174" s="17">
        <f>[1]Monthly!CR173</f>
        <v>6</v>
      </c>
      <c r="D174" s="17">
        <f>[1]Fiscal!I173</f>
        <v>50</v>
      </c>
      <c r="E174" s="17"/>
      <c r="F174" s="89">
        <f>[1]Monthly!CF173</f>
        <v>7</v>
      </c>
      <c r="G174" s="19">
        <f t="shared" si="11"/>
        <v>-0.14285714285714285</v>
      </c>
    </row>
    <row r="175" spans="1:7" x14ac:dyDescent="0.25">
      <c r="A175" s="54" t="s">
        <v>54</v>
      </c>
      <c r="B175" s="70"/>
      <c r="C175" s="17">
        <f>[1]Monthly!CR174</f>
        <v>9</v>
      </c>
      <c r="D175" s="17">
        <f>[1]Fiscal!I174</f>
        <v>85</v>
      </c>
      <c r="E175" s="17"/>
      <c r="F175" s="89">
        <f>[1]Monthly!CF174</f>
        <v>7</v>
      </c>
      <c r="G175" s="19">
        <f t="shared" si="11"/>
        <v>0.2857142857142857</v>
      </c>
    </row>
    <row r="176" spans="1:7" x14ac:dyDescent="0.25">
      <c r="A176" s="54" t="s">
        <v>55</v>
      </c>
      <c r="B176" s="70"/>
      <c r="C176" s="17">
        <f>[1]Monthly!CR175</f>
        <v>0</v>
      </c>
      <c r="D176" s="17">
        <f>[1]Fiscal!I175</f>
        <v>0</v>
      </c>
      <c r="E176" s="17"/>
      <c r="F176" s="89">
        <f>[1]Monthly!CF175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42</v>
      </c>
      <c r="D177" s="24">
        <f>SUM(D169:D176)</f>
        <v>369</v>
      </c>
      <c r="E177" s="24"/>
      <c r="F177" s="91">
        <f>SUM(F169:F176)</f>
        <v>48</v>
      </c>
      <c r="G177" s="19">
        <f t="shared" si="11"/>
        <v>-0.125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[1]Monthly!CR177</f>
        <v>0</v>
      </c>
      <c r="C181" s="17">
        <f>[1]Monthly!CR178</f>
        <v>0</v>
      </c>
      <c r="D181" s="17">
        <f>[1]Fiscal!I178</f>
        <v>0</v>
      </c>
      <c r="E181" s="17">
        <f>[1]Monthly!CF177</f>
        <v>0</v>
      </c>
      <c r="F181" s="89">
        <f>[1]Monthly!CF178</f>
        <v>0</v>
      </c>
      <c r="G181" s="19"/>
    </row>
    <row r="182" spans="1:7" x14ac:dyDescent="0.25">
      <c r="A182" s="54" t="s">
        <v>132</v>
      </c>
      <c r="B182" s="70">
        <f>[1]Monthly!CR179</f>
        <v>0</v>
      </c>
      <c r="C182" s="17">
        <f>[1]Monthly!CR180</f>
        <v>514</v>
      </c>
      <c r="D182" s="17">
        <f>[1]Fiscal!I180</f>
        <v>4520</v>
      </c>
      <c r="E182" s="17">
        <f>[1]Monthly!CF179</f>
        <v>7</v>
      </c>
      <c r="F182" s="89">
        <f>[1]Monthly!CF180</f>
        <v>746</v>
      </c>
      <c r="G182" s="19">
        <f>(C182-F182)/F182</f>
        <v>-0.31099195710455763</v>
      </c>
    </row>
    <row r="183" spans="1:7" x14ac:dyDescent="0.25">
      <c r="A183" s="65" t="s">
        <v>133</v>
      </c>
      <c r="B183" s="70">
        <f>[1]Monthly!CR181</f>
        <v>37</v>
      </c>
      <c r="C183" s="17">
        <f>[1]Monthly!CR182</f>
        <v>619</v>
      </c>
      <c r="D183" s="17">
        <f>[1]Fiscal!I182</f>
        <v>6673</v>
      </c>
      <c r="E183" s="17">
        <f>[1]Monthly!CF181</f>
        <v>21</v>
      </c>
      <c r="F183" s="89">
        <f>[1]Monthly!CF182</f>
        <v>272</v>
      </c>
      <c r="G183" s="19">
        <f>(C183-F183)/F183</f>
        <v>1.275735294117647</v>
      </c>
    </row>
    <row r="184" spans="1:7" x14ac:dyDescent="0.25">
      <c r="A184" s="65" t="s">
        <v>134</v>
      </c>
      <c r="B184" s="70">
        <f>[1]Monthly!CR185</f>
        <v>0</v>
      </c>
      <c r="C184" s="17">
        <f>[1]Monthly!CR186+[1]Monthly!CR187</f>
        <v>0</v>
      </c>
      <c r="D184" s="17">
        <f>[1]Fiscal!I195</f>
        <v>4411</v>
      </c>
      <c r="E184" s="70">
        <f>[1]Monthly!CF185</f>
        <v>5</v>
      </c>
      <c r="F184" s="17">
        <f>[1]Monthly!QY186+[1]Monthly!CF187</f>
        <v>114</v>
      </c>
      <c r="G184" s="19">
        <f>(C184-F184)/F184</f>
        <v>-1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[1]Monthly!CR198</f>
        <v>30</v>
      </c>
      <c r="E188" s="43">
        <f>[1]Fiscal!I198</f>
        <v>103.5</v>
      </c>
      <c r="F188" s="17">
        <f>[1]Monthly!CF198</f>
        <v>0</v>
      </c>
      <c r="G188" s="92"/>
    </row>
    <row r="189" spans="1:7" x14ac:dyDescent="0.25">
      <c r="A189" s="14" t="s">
        <v>137</v>
      </c>
      <c r="B189" s="15"/>
      <c r="C189" s="16"/>
      <c r="D189" s="17">
        <f>[1]Monthly!CR199</f>
        <v>0</v>
      </c>
      <c r="E189" s="43">
        <f>[1]Fiscal!I199</f>
        <v>0</v>
      </c>
      <c r="F189" s="17">
        <f>[1]Monthly!CF199</f>
        <v>0</v>
      </c>
      <c r="G189" s="92"/>
    </row>
    <row r="190" spans="1:7" x14ac:dyDescent="0.25">
      <c r="A190" s="39" t="s">
        <v>138</v>
      </c>
      <c r="B190" s="44"/>
      <c r="C190" s="51"/>
      <c r="D190" s="17">
        <f>[1]Monthly!CR200</f>
        <v>228</v>
      </c>
      <c r="E190" s="43">
        <f>[1]Fiscal!I200</f>
        <v>2329</v>
      </c>
      <c r="F190" s="17">
        <f>[1]Monthly!CF200</f>
        <v>256</v>
      </c>
      <c r="G190" s="92">
        <f>(+D190-F190)/F190</f>
        <v>-0.109375</v>
      </c>
    </row>
    <row r="191" spans="1:7" x14ac:dyDescent="0.25">
      <c r="A191" s="39"/>
      <c r="B191" s="44"/>
      <c r="C191" s="45" t="s">
        <v>27</v>
      </c>
      <c r="D191" s="24">
        <f>SUM(D188:D190)</f>
        <v>258</v>
      </c>
      <c r="E191" s="24">
        <f>SUM(E188:E190)</f>
        <v>2432.5</v>
      </c>
      <c r="F191" s="24">
        <f>SUM(F188:F190)</f>
        <v>256</v>
      </c>
      <c r="G191" s="92">
        <f>(+D191-F191)/F191</f>
        <v>7.8125E-3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[1]Monthly!CR203</f>
        <v>0</v>
      </c>
      <c r="E194" s="43">
        <f>[1]Fiscal!I203</f>
        <v>318</v>
      </c>
      <c r="F194" s="17">
        <f>[1]Monthly!CF203</f>
        <v>59</v>
      </c>
      <c r="G194" s="19">
        <f>(+D194-F194)/F194</f>
        <v>-1</v>
      </c>
    </row>
    <row r="195" spans="1:7" x14ac:dyDescent="0.25">
      <c r="A195" s="39" t="s">
        <v>141</v>
      </c>
      <c r="B195" s="44"/>
      <c r="C195" s="51"/>
      <c r="D195" s="17">
        <f>[1]Monthly!CR204</f>
        <v>0</v>
      </c>
      <c r="E195" s="43">
        <f>[1]Fiscal!I204</f>
        <v>1231</v>
      </c>
      <c r="F195" s="17">
        <f>[1]Monthly!CF204</f>
        <v>195</v>
      </c>
      <c r="G195" s="19">
        <f>(+D195-F195)/F195</f>
        <v>-1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[1]Monthly!CR207</f>
        <v>3884</v>
      </c>
      <c r="E198" s="43">
        <f>[1]Fiscal!I207</f>
        <v>24155</v>
      </c>
      <c r="F198" s="17">
        <f>[1]Monthly!CF207</f>
        <v>2298</v>
      </c>
      <c r="G198" s="19">
        <f t="shared" ref="G198:G206" si="12">(+D198-F198)/F198</f>
        <v>0.69016536118363792</v>
      </c>
    </row>
    <row r="199" spans="1:7" x14ac:dyDescent="0.25">
      <c r="A199" s="39" t="s">
        <v>144</v>
      </c>
      <c r="B199" s="44"/>
      <c r="C199" s="51"/>
      <c r="D199" s="17">
        <f>[1]Monthly!CR208</f>
        <v>77</v>
      </c>
      <c r="E199" s="43">
        <f>[1]Fiscal!I208</f>
        <v>2011</v>
      </c>
      <c r="F199" s="17">
        <f>[1]Monthly!CF208</f>
        <v>78</v>
      </c>
      <c r="G199" s="19">
        <f t="shared" si="12"/>
        <v>-1.282051282051282E-2</v>
      </c>
    </row>
    <row r="200" spans="1:7" x14ac:dyDescent="0.25">
      <c r="A200" s="39" t="s">
        <v>145</v>
      </c>
      <c r="B200" s="44"/>
      <c r="C200" s="51"/>
      <c r="D200" s="17">
        <f>[1]Monthly!CR209</f>
        <v>734</v>
      </c>
      <c r="E200" s="43">
        <f>[1]Fiscal!I209</f>
        <v>10588</v>
      </c>
      <c r="F200" s="17">
        <f>[1]Monthly!CF209</f>
        <v>920</v>
      </c>
      <c r="G200" s="19">
        <f t="shared" si="12"/>
        <v>-0.20217391304347826</v>
      </c>
    </row>
    <row r="201" spans="1:7" x14ac:dyDescent="0.25">
      <c r="A201" s="39" t="s">
        <v>146</v>
      </c>
      <c r="B201" s="44"/>
      <c r="C201" s="51"/>
      <c r="D201" s="17">
        <f>[1]Monthly!CR210</f>
        <v>204</v>
      </c>
      <c r="E201" s="43">
        <f>[1]Fiscal!I210</f>
        <v>2191</v>
      </c>
      <c r="F201" s="17">
        <f>[1]Monthly!CF210</f>
        <v>437</v>
      </c>
      <c r="G201" s="19">
        <f t="shared" si="12"/>
        <v>-0.53318077803203656</v>
      </c>
    </row>
    <row r="202" spans="1:7" x14ac:dyDescent="0.25">
      <c r="A202" s="39" t="s">
        <v>147</v>
      </c>
      <c r="B202" s="44"/>
      <c r="C202" s="51"/>
      <c r="D202" s="17">
        <f>[1]Monthly!CR211</f>
        <v>0</v>
      </c>
      <c r="E202" s="43">
        <f>[1]Fiscal!I211</f>
        <v>0</v>
      </c>
      <c r="F202" s="17">
        <f>[1]Monthly!CF211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[1]Monthly!CR212</f>
        <v>103</v>
      </c>
      <c r="E203" s="43">
        <f>[1]Fiscal!I212</f>
        <v>1045</v>
      </c>
      <c r="F203" s="17">
        <f>[1]Monthly!CF212</f>
        <v>93</v>
      </c>
      <c r="G203" s="19">
        <f t="shared" si="12"/>
        <v>0.10752688172043011</v>
      </c>
    </row>
    <row r="204" spans="1:7" x14ac:dyDescent="0.25">
      <c r="A204" s="39" t="s">
        <v>149</v>
      </c>
      <c r="B204" s="44"/>
      <c r="C204" s="51"/>
      <c r="D204" s="17">
        <f>[1]Monthly!CR213</f>
        <v>256</v>
      </c>
      <c r="E204" s="43">
        <f>[1]Fiscal!I213</f>
        <v>2504</v>
      </c>
      <c r="F204" s="17">
        <f>[1]Monthly!CF213</f>
        <v>233</v>
      </c>
      <c r="G204" s="19">
        <f t="shared" si="12"/>
        <v>9.8712446351931327E-2</v>
      </c>
    </row>
    <row r="205" spans="1:7" hidden="1" x14ac:dyDescent="0.25">
      <c r="A205" s="21" t="s">
        <v>150</v>
      </c>
      <c r="B205" s="35"/>
      <c r="C205" s="36"/>
      <c r="D205" s="17">
        <f>[1]Monthly!CR214</f>
        <v>0</v>
      </c>
      <c r="E205" s="17">
        <f>[1]Fiscal!C214</f>
        <v>0</v>
      </c>
      <c r="F205" s="17">
        <f>[1]Monthly!CFI214</f>
        <v>0</v>
      </c>
      <c r="G205" s="19" t="e">
        <f t="shared" si="12"/>
        <v>#DIV/0!</v>
      </c>
    </row>
    <row r="206" spans="1:7" x14ac:dyDescent="0.25">
      <c r="A206" s="39" t="s">
        <v>151</v>
      </c>
      <c r="B206" s="44"/>
      <c r="C206" s="51"/>
      <c r="D206" s="17">
        <f>[1]Monthly!CR215</f>
        <v>1008</v>
      </c>
      <c r="E206" s="43">
        <f>[1]Fiscal!I215</f>
        <v>9570</v>
      </c>
      <c r="F206" s="17">
        <f>[1]Monthly!CF215</f>
        <v>793</v>
      </c>
      <c r="G206" s="19">
        <f t="shared" si="12"/>
        <v>0.27112232030264816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[1]Monthly!CR218</f>
        <v>453</v>
      </c>
      <c r="E209" s="43">
        <f>[1]Fiscal!I218</f>
        <v>5484</v>
      </c>
      <c r="F209" s="17">
        <f>[1]Monthly!CF218</f>
        <v>493</v>
      </c>
      <c r="G209" s="19">
        <f t="shared" ref="G209:G218" si="13">(+D209-F209)/F209</f>
        <v>-8.1135902636916835E-2</v>
      </c>
    </row>
    <row r="210" spans="1:7" x14ac:dyDescent="0.25">
      <c r="A210" s="39" t="s">
        <v>49</v>
      </c>
      <c r="B210" s="44"/>
      <c r="C210" s="51"/>
      <c r="D210" s="17">
        <f>[1]Monthly!CR219</f>
        <v>0</v>
      </c>
      <c r="E210" s="43">
        <f>[1]Fiscal!I219</f>
        <v>6</v>
      </c>
      <c r="F210" s="17">
        <f>[1]Monthly!CF219</f>
        <v>0</v>
      </c>
      <c r="G210" s="19"/>
    </row>
    <row r="211" spans="1:7" x14ac:dyDescent="0.25">
      <c r="A211" s="39" t="s">
        <v>50</v>
      </c>
      <c r="B211" s="44"/>
      <c r="C211" s="51"/>
      <c r="D211" s="17">
        <f>[1]Monthly!CR220</f>
        <v>3</v>
      </c>
      <c r="E211" s="43">
        <f>[1]Fiscal!I220</f>
        <v>26</v>
      </c>
      <c r="F211" s="17">
        <f>[1]Monthly!CF220</f>
        <v>0</v>
      </c>
      <c r="G211" s="19"/>
    </row>
    <row r="212" spans="1:7" x14ac:dyDescent="0.25">
      <c r="A212" s="39" t="s">
        <v>51</v>
      </c>
      <c r="B212" s="44"/>
      <c r="C212" s="51"/>
      <c r="D212" s="17">
        <f>[1]Monthly!CR221</f>
        <v>1</v>
      </c>
      <c r="E212" s="43">
        <f>[1]Fiscal!I221</f>
        <v>16</v>
      </c>
      <c r="F212" s="17">
        <f>[1]Monthly!CF221</f>
        <v>0</v>
      </c>
      <c r="G212" s="19"/>
    </row>
    <row r="213" spans="1:7" x14ac:dyDescent="0.25">
      <c r="A213" s="39" t="s">
        <v>52</v>
      </c>
      <c r="B213" s="44"/>
      <c r="C213" s="51"/>
      <c r="D213" s="17">
        <f>[1]Monthly!CR222</f>
        <v>2</v>
      </c>
      <c r="E213" s="43">
        <f>[1]Fiscal!I222</f>
        <v>20</v>
      </c>
      <c r="F213" s="17">
        <f>[1]Monthly!CF222</f>
        <v>1</v>
      </c>
      <c r="G213" s="19">
        <f t="shared" si="13"/>
        <v>1</v>
      </c>
    </row>
    <row r="214" spans="1:7" x14ac:dyDescent="0.25">
      <c r="A214" s="39" t="s">
        <v>53</v>
      </c>
      <c r="B214" s="44"/>
      <c r="C214" s="51"/>
      <c r="D214" s="17">
        <f>[1]Monthly!CR223</f>
        <v>2</v>
      </c>
      <c r="E214" s="43">
        <f>[1]Fiscal!I223</f>
        <v>44</v>
      </c>
      <c r="F214" s="17">
        <f>[1]Monthly!CF223</f>
        <v>7</v>
      </c>
      <c r="G214" s="19">
        <f t="shared" si="13"/>
        <v>-0.7142857142857143</v>
      </c>
    </row>
    <row r="215" spans="1:7" x14ac:dyDescent="0.25">
      <c r="A215" s="39" t="s">
        <v>54</v>
      </c>
      <c r="B215" s="44"/>
      <c r="C215" s="51"/>
      <c r="D215" s="17">
        <f>[1]Monthly!CR224</f>
        <v>0</v>
      </c>
      <c r="E215" s="43">
        <f>[1]Fiscal!I224</f>
        <v>25</v>
      </c>
      <c r="F215" s="17">
        <f>[1]Monthly!CF224</f>
        <v>5</v>
      </c>
      <c r="G215" s="19">
        <f t="shared" si="13"/>
        <v>-1</v>
      </c>
    </row>
    <row r="216" spans="1:7" x14ac:dyDescent="0.25">
      <c r="A216" s="39" t="s">
        <v>55</v>
      </c>
      <c r="B216" s="44"/>
      <c r="C216" s="51"/>
      <c r="D216" s="17">
        <f>[1]Monthly!CR225</f>
        <v>0</v>
      </c>
      <c r="E216" s="43">
        <f>[1]Fiscal!I225</f>
        <v>0</v>
      </c>
      <c r="F216" s="17">
        <f>[1]Monthly!CF225</f>
        <v>0</v>
      </c>
      <c r="G216" s="19"/>
    </row>
    <row r="217" spans="1:7" x14ac:dyDescent="0.25">
      <c r="A217" s="39"/>
      <c r="B217" s="40"/>
      <c r="C217" s="93" t="s">
        <v>27</v>
      </c>
      <c r="D217" s="24">
        <f>SUM(D209:D216)</f>
        <v>461</v>
      </c>
      <c r="E217" s="24">
        <f>SUM(E209:E216)</f>
        <v>5621</v>
      </c>
      <c r="F217" s="24">
        <f>SUM(F209:F216)</f>
        <v>506</v>
      </c>
      <c r="G217" s="19">
        <f t="shared" si="13"/>
        <v>-8.8932806324110672E-2</v>
      </c>
    </row>
    <row r="218" spans="1:7" x14ac:dyDescent="0.25">
      <c r="A218" s="47" t="s">
        <v>153</v>
      </c>
      <c r="B218" s="94"/>
      <c r="C218" s="95" t="s">
        <v>27</v>
      </c>
      <c r="D218" s="17">
        <f>[1]Monthly!CR227</f>
        <v>53409</v>
      </c>
      <c r="E218" s="43"/>
      <c r="F218" s="17">
        <f>[1]Monthly!CF227</f>
        <v>48536</v>
      </c>
      <c r="G218" s="19">
        <f t="shared" si="13"/>
        <v>0.10039970331300478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6">
        <f>[1]Monthly!CR231</f>
        <v>1456.05</v>
      </c>
      <c r="E221" s="43">
        <f>[1]Fiscal!I231</f>
        <v>12301.77</v>
      </c>
      <c r="F221" s="96">
        <f>[1]Monthly!CF231</f>
        <v>1170.54</v>
      </c>
      <c r="G221" s="19">
        <f t="shared" ref="G221:G232" si="14">(+D221-F221)/F221</f>
        <v>0.24391306576451893</v>
      </c>
    </row>
    <row r="222" spans="1:7" x14ac:dyDescent="0.25">
      <c r="A222" s="39" t="s">
        <v>156</v>
      </c>
      <c r="B222" s="44"/>
      <c r="C222" s="51"/>
      <c r="D222" s="96">
        <f>[1]Monthly!CR232</f>
        <v>710.53</v>
      </c>
      <c r="E222" s="43">
        <f>[1]Fiscal!I232</f>
        <v>8429.1</v>
      </c>
      <c r="F222" s="96">
        <f>[1]Monthly!CF232</f>
        <v>700.92</v>
      </c>
      <c r="G222" s="19">
        <f t="shared" si="14"/>
        <v>1.3710551846145086E-2</v>
      </c>
    </row>
    <row r="223" spans="1:7" x14ac:dyDescent="0.25">
      <c r="A223" s="39" t="s">
        <v>157</v>
      </c>
      <c r="B223" s="44"/>
      <c r="C223" s="51"/>
      <c r="D223" s="96">
        <f>[1]Monthly!CR233</f>
        <v>80</v>
      </c>
      <c r="E223" s="43">
        <f>[1]Fiscal!I233</f>
        <v>438</v>
      </c>
      <c r="F223" s="96">
        <f>[1]Monthly!CF233</f>
        <v>28</v>
      </c>
      <c r="G223" s="19">
        <f t="shared" si="14"/>
        <v>1.8571428571428572</v>
      </c>
    </row>
    <row r="224" spans="1:7" x14ac:dyDescent="0.25">
      <c r="A224" s="39" t="s">
        <v>158</v>
      </c>
      <c r="B224" s="44"/>
      <c r="C224" s="51"/>
      <c r="D224" s="96">
        <f>[1]Monthly!CR234</f>
        <v>0</v>
      </c>
      <c r="E224" s="43">
        <f>[1]Fiscal!I234</f>
        <v>0</v>
      </c>
      <c r="F224" s="96">
        <f>[1]Monthly!CF234</f>
        <v>0</v>
      </c>
      <c r="G224" s="19"/>
    </row>
    <row r="225" spans="1:7" hidden="1" x14ac:dyDescent="0.25">
      <c r="A225" s="39" t="s">
        <v>159</v>
      </c>
      <c r="B225" s="44"/>
      <c r="C225" s="51"/>
      <c r="D225" s="96">
        <f>[1]Monthly!CR235</f>
        <v>0</v>
      </c>
      <c r="E225" s="43">
        <f>[1]Fiscal!H235</f>
        <v>0</v>
      </c>
      <c r="F225" s="96">
        <f>[1]Monthly!CF235</f>
        <v>0</v>
      </c>
      <c r="G225" s="19" t="e">
        <f t="shared" si="14"/>
        <v>#DIV/0!</v>
      </c>
    </row>
    <row r="226" spans="1:7" x14ac:dyDescent="0.25">
      <c r="A226" s="39" t="s">
        <v>160</v>
      </c>
      <c r="B226" s="44"/>
      <c r="C226" s="51"/>
      <c r="D226" s="96">
        <f>[1]Monthly!CR236</f>
        <v>0</v>
      </c>
      <c r="E226" s="43">
        <f>[1]Fiscal!I236</f>
        <v>0</v>
      </c>
      <c r="F226" s="96">
        <f>[1]Monthly!CF236</f>
        <v>0</v>
      </c>
      <c r="G226" s="19"/>
    </row>
    <row r="227" spans="1:7" hidden="1" x14ac:dyDescent="0.25">
      <c r="A227" s="39" t="s">
        <v>161</v>
      </c>
      <c r="B227" s="44"/>
      <c r="C227" s="51"/>
      <c r="D227" s="96">
        <f>[1]Monthly!CR237</f>
        <v>0</v>
      </c>
      <c r="E227" s="43">
        <f>[1]Fiscal!H237</f>
        <v>0</v>
      </c>
      <c r="F227" s="96">
        <f>[1]Monthly!CF237</f>
        <v>0</v>
      </c>
      <c r="G227" s="19" t="e">
        <f t="shared" si="14"/>
        <v>#DIV/0!</v>
      </c>
    </row>
    <row r="228" spans="1:7" hidden="1" x14ac:dyDescent="0.25">
      <c r="A228" s="39" t="s">
        <v>162</v>
      </c>
      <c r="B228" s="44"/>
      <c r="C228" s="51"/>
      <c r="D228" s="96">
        <f>[1]Monthly!CR238</f>
        <v>0</v>
      </c>
      <c r="E228" s="43">
        <f>[1]Fiscal!H238</f>
        <v>0</v>
      </c>
      <c r="F228" s="96">
        <f>[1]Monthly!CF238</f>
        <v>0</v>
      </c>
      <c r="G228" s="19" t="e">
        <f t="shared" si="14"/>
        <v>#DIV/0!</v>
      </c>
    </row>
    <row r="229" spans="1:7" x14ac:dyDescent="0.25">
      <c r="A229" s="39" t="s">
        <v>163</v>
      </c>
      <c r="B229" s="44"/>
      <c r="C229" s="51"/>
      <c r="D229" s="96">
        <f>[1]Monthly!CR239</f>
        <v>4225</v>
      </c>
      <c r="E229" s="43">
        <f>[1]Fiscal!I239</f>
        <v>36245</v>
      </c>
      <c r="F229" s="96">
        <f>[1]Monthly!CF239</f>
        <v>1960</v>
      </c>
      <c r="G229" s="19">
        <f t="shared" si="14"/>
        <v>1.1556122448979591</v>
      </c>
    </row>
    <row r="230" spans="1:7" hidden="1" x14ac:dyDescent="0.25">
      <c r="A230" s="49" t="s">
        <v>164</v>
      </c>
      <c r="B230" s="44"/>
      <c r="C230" s="51"/>
      <c r="D230" s="96">
        <f>[1]Monthly!CR240</f>
        <v>0</v>
      </c>
      <c r="E230" s="43">
        <f>[1]Fiscal!H240</f>
        <v>0</v>
      </c>
      <c r="F230" s="96">
        <f>[1]Monthly!CF240</f>
        <v>0</v>
      </c>
      <c r="G230" s="19" t="e">
        <f t="shared" si="14"/>
        <v>#DIV/0!</v>
      </c>
    </row>
    <row r="231" spans="1:7" x14ac:dyDescent="0.25">
      <c r="A231" s="39" t="s">
        <v>165</v>
      </c>
      <c r="B231" s="44"/>
      <c r="C231" s="51"/>
      <c r="D231" s="96">
        <f>[1]Monthly!CR241</f>
        <v>0</v>
      </c>
      <c r="E231" s="43">
        <f>[1]Fiscal!I241</f>
        <v>40</v>
      </c>
      <c r="F231" s="96">
        <f>[1]Monthly!CF241</f>
        <v>0</v>
      </c>
      <c r="G231" s="19"/>
    </row>
    <row r="232" spans="1:7" x14ac:dyDescent="0.25">
      <c r="A232" s="39"/>
      <c r="B232" s="40"/>
      <c r="C232" s="93" t="s">
        <v>27</v>
      </c>
      <c r="D232" s="97">
        <f>SUM(D221:D231)</f>
        <v>6471.58</v>
      </c>
      <c r="E232" s="97">
        <f>SUM(E221:E231)</f>
        <v>57453.87</v>
      </c>
      <c r="F232" s="97">
        <f>SUM(F221:F231)</f>
        <v>3859.46</v>
      </c>
      <c r="G232" s="19">
        <f t="shared" si="14"/>
        <v>0.67680970913029281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6">
        <f>[1]Monthly!CR244</f>
        <v>12739</v>
      </c>
      <c r="E235" s="96">
        <f>[1]Fiscal!I244</f>
        <v>55318.740000000005</v>
      </c>
      <c r="F235" s="96">
        <f>[1]Monthly!CF244</f>
        <v>2073.75</v>
      </c>
      <c r="G235" s="19">
        <f t="shared" ref="G235" si="15">(+D235-F235)/F235</f>
        <v>5.1429776974080772</v>
      </c>
    </row>
    <row r="236" spans="1:7" x14ac:dyDescent="0.25">
      <c r="A236" s="54" t="s">
        <v>167</v>
      </c>
      <c r="B236" s="54"/>
      <c r="C236" s="70"/>
      <c r="D236" s="96">
        <f>[1]Monthly!CR245</f>
        <v>0</v>
      </c>
      <c r="E236" s="96">
        <f>[1]Fiscal!I245</f>
        <v>0</v>
      </c>
      <c r="F236" s="96">
        <f>[1]Monthly!CF245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April 23</vt:lpstr>
      <vt:lpstr>'April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2023-05-24T18:11:23Z</cp:lastPrinted>
  <dcterms:created xsi:type="dcterms:W3CDTF">2023-05-24T18:07:19Z</dcterms:created>
  <dcterms:modified xsi:type="dcterms:W3CDTF">2023-05-24T18:11:37Z</dcterms:modified>
</cp:coreProperties>
</file>