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1700"/>
  </bookViews>
  <sheets>
    <sheet name="Apr 24" sheetId="1" r:id="rId1"/>
  </sheets>
  <externalReferences>
    <externalReference r:id="rId2"/>
  </externalReferences>
  <definedNames>
    <definedName name="_xlnm.Print_Area" localSheetId="0">'Apr 24'!$A$1:$G$236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G231" i="1" s="1"/>
  <c r="E231" i="1"/>
  <c r="D231" i="1"/>
  <c r="F230" i="1"/>
  <c r="E230" i="1"/>
  <c r="D230" i="1"/>
  <c r="G230" i="1" s="1"/>
  <c r="F229" i="1"/>
  <c r="G229" i="1" s="1"/>
  <c r="E229" i="1"/>
  <c r="D229" i="1"/>
  <c r="F228" i="1"/>
  <c r="E228" i="1"/>
  <c r="D228" i="1"/>
  <c r="G228" i="1" s="1"/>
  <c r="F227" i="1"/>
  <c r="E227" i="1"/>
  <c r="D227" i="1"/>
  <c r="F226" i="1"/>
  <c r="E226" i="1"/>
  <c r="D226" i="1"/>
  <c r="F225" i="1"/>
  <c r="E225" i="1"/>
  <c r="D225" i="1"/>
  <c r="G224" i="1"/>
  <c r="F224" i="1"/>
  <c r="E224" i="1"/>
  <c r="D224" i="1"/>
  <c r="F223" i="1"/>
  <c r="E223" i="1"/>
  <c r="D223" i="1"/>
  <c r="G223" i="1" s="1"/>
  <c r="G222" i="1"/>
  <c r="F222" i="1"/>
  <c r="F233" i="1" s="1"/>
  <c r="E222" i="1"/>
  <c r="E233" i="1" s="1"/>
  <c r="D222" i="1"/>
  <c r="D233" i="1" s="1"/>
  <c r="F219" i="1"/>
  <c r="E219" i="1"/>
  <c r="D219" i="1"/>
  <c r="G219" i="1" s="1"/>
  <c r="F217" i="1"/>
  <c r="E217" i="1"/>
  <c r="D217" i="1"/>
  <c r="F216" i="1"/>
  <c r="E216" i="1"/>
  <c r="D216" i="1"/>
  <c r="F215" i="1"/>
  <c r="E215" i="1"/>
  <c r="D215" i="1"/>
  <c r="G215" i="1" s="1"/>
  <c r="F214" i="1"/>
  <c r="G214" i="1" s="1"/>
  <c r="E214" i="1"/>
  <c r="D214" i="1"/>
  <c r="F213" i="1"/>
  <c r="E213" i="1"/>
  <c r="D213" i="1"/>
  <c r="G213" i="1" s="1"/>
  <c r="F212" i="1"/>
  <c r="G212" i="1" s="1"/>
  <c r="E212" i="1"/>
  <c r="D212" i="1"/>
  <c r="F211" i="1"/>
  <c r="E211" i="1"/>
  <c r="D211" i="1"/>
  <c r="F210" i="1"/>
  <c r="F218" i="1" s="1"/>
  <c r="E210" i="1"/>
  <c r="E218" i="1" s="1"/>
  <c r="D210" i="1"/>
  <c r="D218" i="1" s="1"/>
  <c r="G218" i="1" s="1"/>
  <c r="G207" i="1"/>
  <c r="F207" i="1"/>
  <c r="E207" i="1"/>
  <c r="D207" i="1"/>
  <c r="F206" i="1"/>
  <c r="E206" i="1"/>
  <c r="D206" i="1"/>
  <c r="G206" i="1" s="1"/>
  <c r="G205" i="1"/>
  <c r="F205" i="1"/>
  <c r="E205" i="1"/>
  <c r="D205" i="1"/>
  <c r="F204" i="1"/>
  <c r="E204" i="1"/>
  <c r="D204" i="1"/>
  <c r="G204" i="1" s="1"/>
  <c r="F203" i="1"/>
  <c r="E203" i="1"/>
  <c r="D203" i="1"/>
  <c r="F202" i="1"/>
  <c r="E202" i="1"/>
  <c r="D202" i="1"/>
  <c r="G202" i="1" s="1"/>
  <c r="G201" i="1"/>
  <c r="F201" i="1"/>
  <c r="E201" i="1"/>
  <c r="D201" i="1"/>
  <c r="F200" i="1"/>
  <c r="E200" i="1"/>
  <c r="D200" i="1"/>
  <c r="G200" i="1" s="1"/>
  <c r="G199" i="1"/>
  <c r="F199" i="1"/>
  <c r="E199" i="1"/>
  <c r="D199" i="1"/>
  <c r="F196" i="1"/>
  <c r="E196" i="1"/>
  <c r="D196" i="1"/>
  <c r="F195" i="1"/>
  <c r="E195" i="1"/>
  <c r="D195" i="1"/>
  <c r="F191" i="1"/>
  <c r="G191" i="1" s="1"/>
  <c r="E191" i="1"/>
  <c r="D191" i="1"/>
  <c r="F190" i="1"/>
  <c r="E190" i="1"/>
  <c r="D190" i="1"/>
  <c r="F189" i="1"/>
  <c r="F192" i="1" s="1"/>
  <c r="E189" i="1"/>
  <c r="E192" i="1" s="1"/>
  <c r="D189" i="1"/>
  <c r="D192" i="1" s="1"/>
  <c r="G185" i="1"/>
  <c r="F185" i="1"/>
  <c r="E185" i="1"/>
  <c r="D185" i="1"/>
  <c r="C185" i="1"/>
  <c r="B185" i="1"/>
  <c r="F184" i="1"/>
  <c r="G184" i="1" s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F176" i="1"/>
  <c r="G176" i="1" s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G172" i="1" s="1"/>
  <c r="F171" i="1"/>
  <c r="F178" i="1" s="1"/>
  <c r="D171" i="1"/>
  <c r="C171" i="1"/>
  <c r="F170" i="1"/>
  <c r="D170" i="1"/>
  <c r="D178" i="1" s="1"/>
  <c r="C170" i="1"/>
  <c r="C178" i="1" s="1"/>
  <c r="G178" i="1" s="1"/>
  <c r="G166" i="1"/>
  <c r="F166" i="1"/>
  <c r="D166" i="1"/>
  <c r="C166" i="1"/>
  <c r="F165" i="1"/>
  <c r="D165" i="1"/>
  <c r="C165" i="1"/>
  <c r="G165" i="1" s="1"/>
  <c r="G162" i="1"/>
  <c r="F162" i="1"/>
  <c r="E162" i="1"/>
  <c r="D162" i="1"/>
  <c r="C162" i="1"/>
  <c r="B162" i="1"/>
  <c r="F161" i="1"/>
  <c r="E161" i="1"/>
  <c r="D161" i="1"/>
  <c r="C161" i="1"/>
  <c r="B161" i="1"/>
  <c r="F160" i="1"/>
  <c r="E160" i="1"/>
  <c r="D160" i="1"/>
  <c r="C160" i="1"/>
  <c r="B160" i="1"/>
  <c r="G159" i="1"/>
  <c r="F159" i="1"/>
  <c r="E159" i="1"/>
  <c r="D159" i="1"/>
  <c r="C159" i="1"/>
  <c r="B159" i="1"/>
  <c r="F158" i="1"/>
  <c r="G158" i="1" s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G153" i="1"/>
  <c r="F153" i="1"/>
  <c r="E153" i="1"/>
  <c r="D153" i="1"/>
  <c r="C153" i="1"/>
  <c r="B153" i="1"/>
  <c r="F152" i="1"/>
  <c r="G152" i="1" s="1"/>
  <c r="D152" i="1"/>
  <c r="C152" i="1"/>
  <c r="F151" i="1"/>
  <c r="E151" i="1"/>
  <c r="D151" i="1"/>
  <c r="C151" i="1"/>
  <c r="B151" i="1"/>
  <c r="F150" i="1"/>
  <c r="G150" i="1" s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G148" i="1" s="1"/>
  <c r="B148" i="1"/>
  <c r="F142" i="1"/>
  <c r="E142" i="1"/>
  <c r="D142" i="1"/>
  <c r="G141" i="1"/>
  <c r="F141" i="1"/>
  <c r="E141" i="1"/>
  <c r="D141" i="1"/>
  <c r="F140" i="1"/>
  <c r="E140" i="1"/>
  <c r="D140" i="1"/>
  <c r="G140" i="1" s="1"/>
  <c r="G139" i="1"/>
  <c r="F139" i="1"/>
  <c r="E139" i="1"/>
  <c r="D139" i="1"/>
  <c r="F138" i="1"/>
  <c r="E138" i="1"/>
  <c r="D138" i="1"/>
  <c r="G138" i="1" s="1"/>
  <c r="G137" i="1"/>
  <c r="F137" i="1"/>
  <c r="E137" i="1"/>
  <c r="D137" i="1"/>
  <c r="F136" i="1"/>
  <c r="E136" i="1"/>
  <c r="D136" i="1"/>
  <c r="D143" i="1" s="1"/>
  <c r="G143" i="1" s="1"/>
  <c r="G135" i="1"/>
  <c r="F135" i="1"/>
  <c r="F143" i="1" s="1"/>
  <c r="E135" i="1"/>
  <c r="E143" i="1" s="1"/>
  <c r="D135" i="1"/>
  <c r="F132" i="1"/>
  <c r="E132" i="1"/>
  <c r="D132" i="1"/>
  <c r="F131" i="1"/>
  <c r="G131" i="1" s="1"/>
  <c r="E131" i="1"/>
  <c r="D131" i="1"/>
  <c r="F130" i="1"/>
  <c r="E130" i="1"/>
  <c r="D130" i="1"/>
  <c r="G130" i="1" s="1"/>
  <c r="F127" i="1"/>
  <c r="G127" i="1" s="1"/>
  <c r="E127" i="1"/>
  <c r="D127" i="1"/>
  <c r="F126" i="1"/>
  <c r="E126" i="1"/>
  <c r="D126" i="1"/>
  <c r="G126" i="1" s="1"/>
  <c r="F125" i="1"/>
  <c r="G125" i="1" s="1"/>
  <c r="E125" i="1"/>
  <c r="D125" i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5" i="1" s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D122" i="1" s="1"/>
  <c r="F106" i="1"/>
  <c r="F122" i="1" s="1"/>
  <c r="E106" i="1"/>
  <c r="E122" i="1" s="1"/>
  <c r="D106" i="1"/>
  <c r="F102" i="1"/>
  <c r="E102" i="1"/>
  <c r="D102" i="1"/>
  <c r="G102" i="1" s="1"/>
  <c r="F101" i="1"/>
  <c r="G101" i="1" s="1"/>
  <c r="E101" i="1"/>
  <c r="D101" i="1"/>
  <c r="F100" i="1"/>
  <c r="E100" i="1"/>
  <c r="D100" i="1"/>
  <c r="G100" i="1" s="1"/>
  <c r="F99" i="1"/>
  <c r="E99" i="1"/>
  <c r="D99" i="1"/>
  <c r="F98" i="1"/>
  <c r="E98" i="1"/>
  <c r="D98" i="1"/>
  <c r="G98" i="1" s="1"/>
  <c r="F97" i="1"/>
  <c r="G97" i="1" s="1"/>
  <c r="E97" i="1"/>
  <c r="D97" i="1"/>
  <c r="F93" i="1"/>
  <c r="E93" i="1"/>
  <c r="D93" i="1"/>
  <c r="G92" i="1"/>
  <c r="F92" i="1"/>
  <c r="E92" i="1"/>
  <c r="D92" i="1"/>
  <c r="F91" i="1"/>
  <c r="E91" i="1"/>
  <c r="D91" i="1"/>
  <c r="G91" i="1" s="1"/>
  <c r="F90" i="1"/>
  <c r="E90" i="1"/>
  <c r="D90" i="1"/>
  <c r="F89" i="1"/>
  <c r="E89" i="1"/>
  <c r="D89" i="1"/>
  <c r="G89" i="1" s="1"/>
  <c r="F88" i="1"/>
  <c r="E88" i="1"/>
  <c r="D88" i="1"/>
  <c r="F87" i="1"/>
  <c r="E87" i="1"/>
  <c r="D87" i="1"/>
  <c r="G87" i="1" s="1"/>
  <c r="F86" i="1"/>
  <c r="G86" i="1" s="1"/>
  <c r="E86" i="1"/>
  <c r="D86" i="1"/>
  <c r="F85" i="1"/>
  <c r="E85" i="1"/>
  <c r="D85" i="1"/>
  <c r="F84" i="1"/>
  <c r="G84" i="1" s="1"/>
  <c r="E84" i="1"/>
  <c r="D84" i="1"/>
  <c r="F83" i="1"/>
  <c r="E83" i="1"/>
  <c r="D83" i="1"/>
  <c r="G83" i="1" s="1"/>
  <c r="F82" i="1"/>
  <c r="G82" i="1" s="1"/>
  <c r="E82" i="1"/>
  <c r="D82" i="1"/>
  <c r="F81" i="1"/>
  <c r="F94" i="1" s="1"/>
  <c r="E81" i="1"/>
  <c r="E94" i="1" s="1"/>
  <c r="D81" i="1"/>
  <c r="G81" i="1" s="1"/>
  <c r="F77" i="1"/>
  <c r="E77" i="1"/>
  <c r="D77" i="1"/>
  <c r="G77" i="1" s="1"/>
  <c r="F76" i="1"/>
  <c r="G76" i="1" s="1"/>
  <c r="E76" i="1"/>
  <c r="D76" i="1"/>
  <c r="F75" i="1"/>
  <c r="E75" i="1"/>
  <c r="D75" i="1"/>
  <c r="G75" i="1" s="1"/>
  <c r="F74" i="1"/>
  <c r="F78" i="1" s="1"/>
  <c r="E74" i="1"/>
  <c r="E78" i="1" s="1"/>
  <c r="D74" i="1"/>
  <c r="D78" i="1" s="1"/>
  <c r="F72" i="1"/>
  <c r="E72" i="1"/>
  <c r="D72" i="1"/>
  <c r="F71" i="1"/>
  <c r="E71" i="1"/>
  <c r="D71" i="1"/>
  <c r="F70" i="1"/>
  <c r="E70" i="1"/>
  <c r="E73" i="1" s="1"/>
  <c r="D70" i="1"/>
  <c r="G70" i="1" s="1"/>
  <c r="G69" i="1"/>
  <c r="F69" i="1"/>
  <c r="F73" i="1" s="1"/>
  <c r="E69" i="1"/>
  <c r="D69" i="1"/>
  <c r="D73" i="1" s="1"/>
  <c r="G73" i="1" s="1"/>
  <c r="F66" i="1"/>
  <c r="E66" i="1"/>
  <c r="D66" i="1"/>
  <c r="G66" i="1" s="1"/>
  <c r="F63" i="1"/>
  <c r="E63" i="1"/>
  <c r="D63" i="1"/>
  <c r="F62" i="1"/>
  <c r="G62" i="1" s="1"/>
  <c r="E62" i="1"/>
  <c r="D62" i="1"/>
  <c r="F61" i="1"/>
  <c r="E61" i="1"/>
  <c r="D61" i="1"/>
  <c r="G61" i="1" s="1"/>
  <c r="F60" i="1"/>
  <c r="G60" i="1" s="1"/>
  <c r="E60" i="1"/>
  <c r="D60" i="1"/>
  <c r="F59" i="1"/>
  <c r="E59" i="1"/>
  <c r="D59" i="1"/>
  <c r="G59" i="1" s="1"/>
  <c r="F58" i="1"/>
  <c r="G58" i="1" s="1"/>
  <c r="E58" i="1"/>
  <c r="D58" i="1"/>
  <c r="F57" i="1"/>
  <c r="E57" i="1"/>
  <c r="D57" i="1"/>
  <c r="G57" i="1" s="1"/>
  <c r="F56" i="1"/>
  <c r="F64" i="1" s="1"/>
  <c r="E56" i="1"/>
  <c r="E64" i="1" s="1"/>
  <c r="D56" i="1"/>
  <c r="D64" i="1" s="1"/>
  <c r="D53" i="1"/>
  <c r="F52" i="1"/>
  <c r="E52" i="1"/>
  <c r="D52" i="1"/>
  <c r="F51" i="1"/>
  <c r="E51" i="1"/>
  <c r="D51" i="1"/>
  <c r="G51" i="1" s="1"/>
  <c r="F50" i="1"/>
  <c r="G50" i="1" s="1"/>
  <c r="E50" i="1"/>
  <c r="D50" i="1"/>
  <c r="F49" i="1"/>
  <c r="E49" i="1"/>
  <c r="D49" i="1"/>
  <c r="G49" i="1" s="1"/>
  <c r="F48" i="1"/>
  <c r="G48" i="1" s="1"/>
  <c r="E48" i="1"/>
  <c r="D48" i="1"/>
  <c r="F47" i="1"/>
  <c r="E47" i="1"/>
  <c r="D47" i="1"/>
  <c r="G47" i="1" s="1"/>
  <c r="F46" i="1"/>
  <c r="G46" i="1" s="1"/>
  <c r="E46" i="1"/>
  <c r="D46" i="1"/>
  <c r="F45" i="1"/>
  <c r="E45" i="1"/>
  <c r="E53" i="1" s="1"/>
  <c r="D45" i="1"/>
  <c r="G45" i="1" s="1"/>
  <c r="F39" i="1"/>
  <c r="G39" i="1" s="1"/>
  <c r="E39" i="1"/>
  <c r="D39" i="1"/>
  <c r="F38" i="1"/>
  <c r="E38" i="1"/>
  <c r="D38" i="1"/>
  <c r="G38" i="1" s="1"/>
  <c r="F37" i="1"/>
  <c r="G37" i="1" s="1"/>
  <c r="E37" i="1"/>
  <c r="D37" i="1"/>
  <c r="F36" i="1"/>
  <c r="E36" i="1"/>
  <c r="D36" i="1"/>
  <c r="G36" i="1" s="1"/>
  <c r="F35" i="1"/>
  <c r="G35" i="1" s="1"/>
  <c r="E35" i="1"/>
  <c r="D35" i="1"/>
  <c r="F34" i="1"/>
  <c r="E34" i="1"/>
  <c r="D34" i="1"/>
  <c r="G34" i="1" s="1"/>
  <c r="F33" i="1"/>
  <c r="G33" i="1" s="1"/>
  <c r="E33" i="1"/>
  <c r="D33" i="1"/>
  <c r="F32" i="1"/>
  <c r="E32" i="1"/>
  <c r="D32" i="1"/>
  <c r="G32" i="1" s="1"/>
  <c r="F31" i="1"/>
  <c r="G31" i="1" s="1"/>
  <c r="E31" i="1"/>
  <c r="D31" i="1"/>
  <c r="F30" i="1"/>
  <c r="E30" i="1"/>
  <c r="D30" i="1"/>
  <c r="G30" i="1" s="1"/>
  <c r="F29" i="1"/>
  <c r="G29" i="1" s="1"/>
  <c r="E29" i="1"/>
  <c r="D29" i="1"/>
  <c r="F28" i="1"/>
  <c r="E28" i="1"/>
  <c r="D28" i="1"/>
  <c r="G28" i="1" s="1"/>
  <c r="F27" i="1"/>
  <c r="G27" i="1" s="1"/>
  <c r="E27" i="1"/>
  <c r="D27" i="1"/>
  <c r="F26" i="1"/>
  <c r="E26" i="1"/>
  <c r="D26" i="1"/>
  <c r="G26" i="1" s="1"/>
  <c r="F25" i="1"/>
  <c r="G25" i="1" s="1"/>
  <c r="E25" i="1"/>
  <c r="D25" i="1"/>
  <c r="F24" i="1"/>
  <c r="F40" i="1" s="1"/>
  <c r="F41" i="1" s="1"/>
  <c r="E24" i="1"/>
  <c r="E40" i="1" s="1"/>
  <c r="E41" i="1" s="1"/>
  <c r="D24" i="1"/>
  <c r="G24" i="1" s="1"/>
  <c r="F21" i="1"/>
  <c r="G21" i="1" s="1"/>
  <c r="E21" i="1"/>
  <c r="D21" i="1"/>
  <c r="F19" i="1"/>
  <c r="E19" i="1"/>
  <c r="D19" i="1"/>
  <c r="G18" i="1"/>
  <c r="F18" i="1"/>
  <c r="E18" i="1"/>
  <c r="D18" i="1"/>
  <c r="F17" i="1"/>
  <c r="E17" i="1"/>
  <c r="D17" i="1"/>
  <c r="G17" i="1" s="1"/>
  <c r="G16" i="1"/>
  <c r="F16" i="1"/>
  <c r="E16" i="1"/>
  <c r="D16" i="1"/>
  <c r="F15" i="1"/>
  <c r="E15" i="1"/>
  <c r="D15" i="1"/>
  <c r="G15" i="1" s="1"/>
  <c r="G14" i="1"/>
  <c r="F14" i="1"/>
  <c r="E14" i="1"/>
  <c r="D14" i="1"/>
  <c r="F13" i="1"/>
  <c r="E13" i="1"/>
  <c r="D13" i="1"/>
  <c r="G12" i="1"/>
  <c r="F12" i="1"/>
  <c r="E12" i="1"/>
  <c r="D12" i="1"/>
  <c r="F11" i="1"/>
  <c r="E11" i="1"/>
  <c r="D11" i="1"/>
  <c r="G11" i="1" s="1"/>
  <c r="G10" i="1"/>
  <c r="F10" i="1"/>
  <c r="E10" i="1"/>
  <c r="D10" i="1"/>
  <c r="F9" i="1"/>
  <c r="E9" i="1"/>
  <c r="D9" i="1"/>
  <c r="G9" i="1" s="1"/>
  <c r="G8" i="1"/>
  <c r="F8" i="1"/>
  <c r="E8" i="1"/>
  <c r="D8" i="1"/>
  <c r="F7" i="1"/>
  <c r="E7" i="1"/>
  <c r="E20" i="1" s="1"/>
  <c r="D7" i="1"/>
  <c r="G7" i="1" s="1"/>
  <c r="G6" i="1"/>
  <c r="F6" i="1"/>
  <c r="F20" i="1" s="1"/>
  <c r="E6" i="1"/>
  <c r="D6" i="1"/>
  <c r="D20" i="1" s="1"/>
  <c r="G20" i="1" s="1"/>
  <c r="G64" i="1" l="1"/>
  <c r="G78" i="1"/>
  <c r="G192" i="1"/>
  <c r="G122" i="1"/>
  <c r="G233" i="1"/>
  <c r="D40" i="1"/>
  <c r="D94" i="1"/>
  <c r="G94" i="1" s="1"/>
  <c r="G189" i="1"/>
  <c r="G210" i="1"/>
  <c r="G74" i="1"/>
  <c r="F53" i="1"/>
  <c r="G53" i="1" s="1"/>
  <c r="G136" i="1"/>
  <c r="G170" i="1"/>
  <c r="G56" i="1"/>
  <c r="D41" i="1" l="1"/>
  <c r="G41" i="1" s="1"/>
  <c r="G40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<sst xmlns="http://schemas.openxmlformats.org/spreadsheetml/2006/main" count="274" uniqueCount="169">
  <si>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</si>
  <si>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</si>
  <si>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 xml:space="preserve">APRIL 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</si>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</sst>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375042</v>
          </cell>
        </row>
        <row r="4">
          <cell r="J4">
            <v>6100</v>
          </cell>
        </row>
        <row r="5">
          <cell r="J5">
            <v>2093</v>
          </cell>
        </row>
        <row r="6">
          <cell r="J6">
            <v>1824</v>
          </cell>
        </row>
        <row r="7">
          <cell r="J7">
            <v>4762</v>
          </cell>
        </row>
        <row r="8">
          <cell r="J8">
            <v>5298</v>
          </cell>
        </row>
        <row r="9">
          <cell r="J9">
            <v>3665</v>
          </cell>
        </row>
        <row r="10">
          <cell r="J10">
            <v>0</v>
          </cell>
        </row>
        <row r="11">
          <cell r="J11">
            <v>18869</v>
          </cell>
        </row>
        <row r="12">
          <cell r="J12">
            <v>119409</v>
          </cell>
        </row>
        <row r="13">
          <cell r="J13">
            <v>73212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86</v>
          </cell>
        </row>
        <row r="21">
          <cell r="J21">
            <v>4805</v>
          </cell>
        </row>
        <row r="22">
          <cell r="J22">
            <v>756</v>
          </cell>
        </row>
        <row r="23">
          <cell r="J23">
            <v>126</v>
          </cell>
        </row>
        <row r="24">
          <cell r="J24">
            <v>563</v>
          </cell>
        </row>
        <row r="25">
          <cell r="J25">
            <v>1397</v>
          </cell>
        </row>
        <row r="26">
          <cell r="J26">
            <v>1511</v>
          </cell>
        </row>
        <row r="27">
          <cell r="J27">
            <v>14217</v>
          </cell>
        </row>
        <row r="28">
          <cell r="J28">
            <v>1790</v>
          </cell>
        </row>
        <row r="29">
          <cell r="J29">
            <v>4042</v>
          </cell>
        </row>
        <row r="30">
          <cell r="J30">
            <v>46</v>
          </cell>
        </row>
        <row r="31">
          <cell r="J31">
            <v>596</v>
          </cell>
        </row>
        <row r="32">
          <cell r="J32">
            <v>4165</v>
          </cell>
        </row>
        <row r="33">
          <cell r="J33">
            <v>9152</v>
          </cell>
        </row>
        <row r="34">
          <cell r="J34">
            <v>1955</v>
          </cell>
        </row>
        <row r="35">
          <cell r="J35">
            <v>942</v>
          </cell>
        </row>
        <row r="36">
          <cell r="J36">
            <v>763</v>
          </cell>
        </row>
        <row r="42">
          <cell r="J42">
            <v>72967</v>
          </cell>
        </row>
        <row r="43">
          <cell r="J43">
            <v>3849</v>
          </cell>
        </row>
        <row r="44">
          <cell r="J44">
            <v>2389</v>
          </cell>
        </row>
        <row r="45">
          <cell r="J45">
            <v>3033</v>
          </cell>
        </row>
        <row r="46">
          <cell r="J46">
            <v>797</v>
          </cell>
        </row>
        <row r="47">
          <cell r="J47">
            <v>3214</v>
          </cell>
        </row>
        <row r="48">
          <cell r="J48">
            <v>1653</v>
          </cell>
        </row>
        <row r="49">
          <cell r="J49">
            <v>0</v>
          </cell>
        </row>
        <row r="51">
          <cell r="J51">
            <v>99312</v>
          </cell>
        </row>
        <row r="52">
          <cell r="J52">
            <v>1520</v>
          </cell>
        </row>
        <row r="53">
          <cell r="J53">
            <v>3442</v>
          </cell>
        </row>
        <row r="54">
          <cell r="J54">
            <v>2647</v>
          </cell>
        </row>
        <row r="55">
          <cell r="J55">
            <v>1868</v>
          </cell>
        </row>
        <row r="56">
          <cell r="J56">
            <v>1138</v>
          </cell>
        </row>
        <row r="57">
          <cell r="J57">
            <v>2026</v>
          </cell>
        </row>
        <row r="58">
          <cell r="J58">
            <v>0</v>
          </cell>
        </row>
        <row r="59">
          <cell r="J59">
            <v>110264</v>
          </cell>
        </row>
        <row r="62">
          <cell r="J62">
            <v>133</v>
          </cell>
        </row>
        <row r="63">
          <cell r="J63">
            <v>465</v>
          </cell>
        </row>
        <row r="64">
          <cell r="J64">
            <v>0</v>
          </cell>
        </row>
        <row r="65">
          <cell r="J65">
            <v>6</v>
          </cell>
        </row>
        <row r="66">
          <cell r="J66">
            <v>167</v>
          </cell>
        </row>
        <row r="67">
          <cell r="J67">
            <v>442</v>
          </cell>
        </row>
        <row r="68">
          <cell r="J68">
            <v>49</v>
          </cell>
        </row>
        <row r="69">
          <cell r="J69">
            <v>38</v>
          </cell>
        </row>
        <row r="72">
          <cell r="J72">
            <v>8786</v>
          </cell>
        </row>
        <row r="73">
          <cell r="J73">
            <v>8336</v>
          </cell>
        </row>
        <row r="74">
          <cell r="J74">
            <v>78</v>
          </cell>
        </row>
        <row r="75">
          <cell r="J75">
            <v>140</v>
          </cell>
        </row>
        <row r="76">
          <cell r="J76">
            <v>0</v>
          </cell>
        </row>
        <row r="77">
          <cell r="J77">
            <v>719028</v>
          </cell>
        </row>
        <row r="78">
          <cell r="J78">
            <v>35</v>
          </cell>
        </row>
        <row r="79">
          <cell r="J79">
            <v>34</v>
          </cell>
        </row>
        <row r="80">
          <cell r="J80">
            <v>58</v>
          </cell>
        </row>
        <row r="81">
          <cell r="J81">
            <v>0</v>
          </cell>
        </row>
        <row r="82">
          <cell r="J82">
            <v>361</v>
          </cell>
        </row>
        <row r="83">
          <cell r="J83">
            <v>152</v>
          </cell>
        </row>
        <row r="84">
          <cell r="J84">
            <v>0</v>
          </cell>
        </row>
        <row r="88">
          <cell r="J88">
            <v>288482</v>
          </cell>
        </row>
        <row r="89">
          <cell r="J89">
            <v>350620</v>
          </cell>
        </row>
        <row r="90">
          <cell r="J90">
            <v>10</v>
          </cell>
        </row>
        <row r="91">
          <cell r="J91">
            <v>397558</v>
          </cell>
        </row>
        <row r="92">
          <cell r="J92">
            <v>4833</v>
          </cell>
        </row>
        <row r="93">
          <cell r="J93">
            <v>1879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44520</v>
          </cell>
        </row>
        <row r="99">
          <cell r="J99">
            <v>18129</v>
          </cell>
        </row>
        <row r="100">
          <cell r="J100">
            <v>17958</v>
          </cell>
        </row>
        <row r="101">
          <cell r="J101">
            <v>8116</v>
          </cell>
        </row>
        <row r="102">
          <cell r="J102">
            <v>10486</v>
          </cell>
        </row>
        <row r="103">
          <cell r="J103">
            <v>620</v>
          </cell>
        </row>
        <row r="104">
          <cell r="J104">
            <v>35</v>
          </cell>
        </row>
        <row r="105">
          <cell r="J105">
            <v>149</v>
          </cell>
        </row>
        <row r="106">
          <cell r="J106">
            <v>14</v>
          </cell>
        </row>
        <row r="107">
          <cell r="J107">
            <v>290</v>
          </cell>
        </row>
        <row r="108">
          <cell r="J108">
            <v>345</v>
          </cell>
        </row>
        <row r="109">
          <cell r="J109">
            <v>787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58</v>
          </cell>
        </row>
        <row r="116">
          <cell r="J116">
            <v>1246</v>
          </cell>
        </row>
        <row r="117">
          <cell r="J117">
            <v>962</v>
          </cell>
        </row>
        <row r="120">
          <cell r="J120">
            <v>274</v>
          </cell>
        </row>
        <row r="121">
          <cell r="J121">
            <v>550</v>
          </cell>
        </row>
        <row r="122">
          <cell r="J122">
            <v>445</v>
          </cell>
        </row>
        <row r="125">
          <cell r="J125">
            <v>259727</v>
          </cell>
        </row>
        <row r="126">
          <cell r="J126">
            <v>1758</v>
          </cell>
        </row>
        <row r="127">
          <cell r="J127">
            <v>2713</v>
          </cell>
        </row>
        <row r="128">
          <cell r="J128">
            <v>1480</v>
          </cell>
        </row>
        <row r="129">
          <cell r="J129">
            <v>436</v>
          </cell>
        </row>
        <row r="130">
          <cell r="J130">
            <v>2611</v>
          </cell>
        </row>
        <row r="131">
          <cell r="J131">
            <v>2041</v>
          </cell>
        </row>
        <row r="132">
          <cell r="J132">
            <v>0</v>
          </cell>
        </row>
        <row r="138">
          <cell r="J138">
            <v>747</v>
          </cell>
        </row>
        <row r="140">
          <cell r="J140">
            <v>3612</v>
          </cell>
        </row>
        <row r="142">
          <cell r="J142">
            <v>129</v>
          </cell>
        </row>
        <row r="144">
          <cell r="J144">
            <v>55</v>
          </cell>
        </row>
        <row r="145">
          <cell r="H145">
            <v>0</v>
          </cell>
        </row>
        <row r="147">
          <cell r="J147">
            <v>4299</v>
          </cell>
        </row>
        <row r="149">
          <cell r="J149">
            <v>323</v>
          </cell>
        </row>
        <row r="152">
          <cell r="J152">
            <v>123</v>
          </cell>
        </row>
        <row r="155">
          <cell r="J155">
            <v>459</v>
          </cell>
        </row>
        <row r="158">
          <cell r="J158">
            <v>477</v>
          </cell>
        </row>
        <row r="161">
          <cell r="J161">
            <v>61</v>
          </cell>
        </row>
        <row r="164">
          <cell r="J164">
            <v>143</v>
          </cell>
        </row>
        <row r="167">
          <cell r="J167">
            <v>168</v>
          </cell>
        </row>
        <row r="169">
          <cell r="J169">
            <v>159</v>
          </cell>
        </row>
        <row r="170">
          <cell r="J170">
            <v>0</v>
          </cell>
        </row>
        <row r="171">
          <cell r="J171">
            <v>79</v>
          </cell>
        </row>
        <row r="172">
          <cell r="J172">
            <v>5</v>
          </cell>
        </row>
        <row r="173">
          <cell r="J173">
            <v>37</v>
          </cell>
        </row>
        <row r="174">
          <cell r="J174">
            <v>78</v>
          </cell>
        </row>
        <row r="175">
          <cell r="J175">
            <v>94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2127</v>
          </cell>
        </row>
        <row r="183">
          <cell r="J183">
            <v>11735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200</v>
          </cell>
        </row>
        <row r="199">
          <cell r="J199">
            <v>208</v>
          </cell>
        </row>
        <row r="200">
          <cell r="J200">
            <v>0</v>
          </cell>
        </row>
        <row r="201">
          <cell r="J201">
            <v>2066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19340</v>
          </cell>
        </row>
        <row r="209">
          <cell r="J209">
            <v>1700</v>
          </cell>
        </row>
        <row r="210">
          <cell r="J210">
            <v>10288</v>
          </cell>
        </row>
        <row r="211">
          <cell r="J211">
            <v>2509</v>
          </cell>
        </row>
        <row r="212">
          <cell r="J212">
            <v>0</v>
          </cell>
        </row>
        <row r="213">
          <cell r="J213">
            <v>1329</v>
          </cell>
        </row>
        <row r="214">
          <cell r="J214">
            <v>3312</v>
          </cell>
        </row>
        <row r="215">
          <cell r="C215">
            <v>0</v>
          </cell>
        </row>
        <row r="216">
          <cell r="J216">
            <v>11295</v>
          </cell>
        </row>
        <row r="219">
          <cell r="J219">
            <v>4687</v>
          </cell>
        </row>
        <row r="220">
          <cell r="J220">
            <v>4</v>
          </cell>
        </row>
        <row r="221">
          <cell r="J221">
            <v>26</v>
          </cell>
        </row>
        <row r="222">
          <cell r="J222">
            <v>6</v>
          </cell>
        </row>
        <row r="223">
          <cell r="J223">
            <v>19</v>
          </cell>
        </row>
        <row r="224">
          <cell r="J224">
            <v>30</v>
          </cell>
        </row>
        <row r="225">
          <cell r="J225">
            <v>32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13379.88</v>
          </cell>
        </row>
        <row r="233">
          <cell r="J233">
            <v>9261.8900000000012</v>
          </cell>
        </row>
        <row r="234">
          <cell r="J234">
            <v>764.86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54630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36881.25</v>
          </cell>
        </row>
        <row r="246">
          <cell r="J246">
            <v>0</v>
          </cell>
        </row>
      </sheetData>
      <sheetData sheetId="3">
        <row r="3">
          <cell r="CR3">
            <v>35236</v>
          </cell>
          <cell r="DD3">
            <v>36421</v>
          </cell>
        </row>
        <row r="4">
          <cell r="CR4">
            <v>1086</v>
          </cell>
          <cell r="DD4">
            <v>428</v>
          </cell>
        </row>
        <row r="5">
          <cell r="CR5">
            <v>197</v>
          </cell>
          <cell r="DD5">
            <v>282</v>
          </cell>
        </row>
        <row r="6">
          <cell r="CR6">
            <v>254</v>
          </cell>
          <cell r="DD6">
            <v>240</v>
          </cell>
        </row>
        <row r="7">
          <cell r="CR7">
            <v>525</v>
          </cell>
          <cell r="DD7">
            <v>675</v>
          </cell>
        </row>
        <row r="8">
          <cell r="CR8">
            <v>529</v>
          </cell>
          <cell r="DD8">
            <v>501</v>
          </cell>
        </row>
        <row r="9">
          <cell r="CR9">
            <v>251</v>
          </cell>
          <cell r="DD9">
            <v>440</v>
          </cell>
        </row>
        <row r="10">
          <cell r="CR10">
            <v>0</v>
          </cell>
        </row>
        <row r="11">
          <cell r="CR11">
            <v>1790</v>
          </cell>
          <cell r="DD11">
            <v>1883</v>
          </cell>
        </row>
        <row r="12">
          <cell r="CR12">
            <v>10729</v>
          </cell>
          <cell r="DD12">
            <v>12060</v>
          </cell>
        </row>
        <row r="13">
          <cell r="CR13">
            <v>6684</v>
          </cell>
          <cell r="DD13">
            <v>7115</v>
          </cell>
        </row>
        <row r="14">
          <cell r="CR14">
            <v>123</v>
          </cell>
        </row>
        <row r="15">
          <cell r="CR15">
            <v>247</v>
          </cell>
        </row>
        <row r="18">
          <cell r="CR18">
            <v>14</v>
          </cell>
          <cell r="DD18">
            <v>9</v>
          </cell>
        </row>
        <row r="21">
          <cell r="CR21">
            <v>255</v>
          </cell>
          <cell r="DD21">
            <v>165</v>
          </cell>
        </row>
        <row r="22">
          <cell r="CR22">
            <v>50</v>
          </cell>
          <cell r="DD22">
            <v>61</v>
          </cell>
        </row>
        <row r="23">
          <cell r="CR23">
            <v>22</v>
          </cell>
          <cell r="DD23">
            <v>18</v>
          </cell>
        </row>
        <row r="24">
          <cell r="CR24">
            <v>52</v>
          </cell>
          <cell r="DD24">
            <v>50</v>
          </cell>
        </row>
        <row r="25">
          <cell r="CR25">
            <v>592</v>
          </cell>
          <cell r="DD25">
            <v>195</v>
          </cell>
        </row>
        <row r="26">
          <cell r="CR26">
            <v>1</v>
          </cell>
          <cell r="DD26">
            <v>402</v>
          </cell>
        </row>
        <row r="27">
          <cell r="CR27">
            <v>1235</v>
          </cell>
          <cell r="DD27">
            <v>1249</v>
          </cell>
        </row>
        <row r="28">
          <cell r="CR28">
            <v>77</v>
          </cell>
          <cell r="DD28">
            <v>178</v>
          </cell>
        </row>
        <row r="29">
          <cell r="CR29">
            <v>19</v>
          </cell>
          <cell r="DD29">
            <v>53</v>
          </cell>
        </row>
        <row r="30">
          <cell r="CR30">
            <v>10</v>
          </cell>
          <cell r="DD30">
            <v>1</v>
          </cell>
        </row>
        <row r="31">
          <cell r="CR31">
            <v>48</v>
          </cell>
          <cell r="DD31">
            <v>95</v>
          </cell>
        </row>
        <row r="32">
          <cell r="CR32">
            <v>402</v>
          </cell>
          <cell r="DD32">
            <v>379</v>
          </cell>
        </row>
        <row r="33">
          <cell r="CR33">
            <v>1250</v>
          </cell>
          <cell r="DD33">
            <v>795</v>
          </cell>
        </row>
        <row r="34">
          <cell r="CR34">
            <v>32</v>
          </cell>
          <cell r="DD34">
            <v>104</v>
          </cell>
        </row>
        <row r="35">
          <cell r="CR35">
            <v>63</v>
          </cell>
          <cell r="DD35">
            <v>75</v>
          </cell>
        </row>
        <row r="36">
          <cell r="CR36">
            <v>45</v>
          </cell>
          <cell r="DD36">
            <v>101</v>
          </cell>
        </row>
        <row r="42">
          <cell r="CR42">
            <v>6804</v>
          </cell>
          <cell r="DD42">
            <v>7052</v>
          </cell>
        </row>
        <row r="43">
          <cell r="CR43">
            <v>362</v>
          </cell>
          <cell r="DD43">
            <v>415</v>
          </cell>
        </row>
        <row r="44">
          <cell r="CR44">
            <v>200</v>
          </cell>
          <cell r="DD44">
            <v>230</v>
          </cell>
        </row>
        <row r="45">
          <cell r="CR45">
            <v>371</v>
          </cell>
          <cell r="DD45">
            <v>379</v>
          </cell>
        </row>
        <row r="46">
          <cell r="CR46">
            <v>78</v>
          </cell>
          <cell r="DD46">
            <v>102</v>
          </cell>
        </row>
        <row r="47">
          <cell r="CR47">
            <v>270</v>
          </cell>
          <cell r="DD47">
            <v>331</v>
          </cell>
        </row>
        <row r="48">
          <cell r="CR48">
            <v>15</v>
          </cell>
          <cell r="DD48">
            <v>271</v>
          </cell>
        </row>
        <row r="49">
          <cell r="CR49">
            <v>0</v>
          </cell>
        </row>
        <row r="51">
          <cell r="CR51">
            <v>9552</v>
          </cell>
          <cell r="DD51">
            <v>10137</v>
          </cell>
        </row>
        <row r="52">
          <cell r="CR52">
            <v>124</v>
          </cell>
          <cell r="DD52">
            <v>116</v>
          </cell>
        </row>
        <row r="53">
          <cell r="CR53">
            <v>392</v>
          </cell>
          <cell r="DD53">
            <v>325</v>
          </cell>
        </row>
        <row r="54">
          <cell r="CR54">
            <v>319</v>
          </cell>
          <cell r="DD54">
            <v>416</v>
          </cell>
        </row>
        <row r="55">
          <cell r="CR55">
            <v>105</v>
          </cell>
          <cell r="DD55">
            <v>154</v>
          </cell>
        </row>
        <row r="56">
          <cell r="CR56">
            <v>127</v>
          </cell>
          <cell r="DD56">
            <v>117</v>
          </cell>
        </row>
        <row r="57">
          <cell r="CR57">
            <v>191</v>
          </cell>
          <cell r="DD57">
            <v>222</v>
          </cell>
        </row>
        <row r="59">
          <cell r="CR59">
            <v>10377</v>
          </cell>
          <cell r="DD59">
            <v>10438</v>
          </cell>
        </row>
        <row r="62">
          <cell r="CR62">
            <v>10</v>
          </cell>
          <cell r="DD62">
            <v>9</v>
          </cell>
        </row>
        <row r="63">
          <cell r="CR63">
            <v>42</v>
          </cell>
          <cell r="DD63">
            <v>37</v>
          </cell>
        </row>
        <row r="65">
          <cell r="CR65">
            <v>0</v>
          </cell>
          <cell r="DD65">
            <v>0</v>
          </cell>
        </row>
        <row r="66">
          <cell r="CR66">
            <v>15</v>
          </cell>
          <cell r="DD66">
            <v>27</v>
          </cell>
        </row>
        <row r="67">
          <cell r="CR67">
            <v>42</v>
          </cell>
          <cell r="DD67">
            <v>43</v>
          </cell>
        </row>
        <row r="68">
          <cell r="CR68">
            <v>5</v>
          </cell>
          <cell r="DD68">
            <v>6</v>
          </cell>
        </row>
        <row r="69">
          <cell r="CR69">
            <v>4</v>
          </cell>
          <cell r="DD69">
            <v>1</v>
          </cell>
        </row>
        <row r="72">
          <cell r="CR72">
            <v>932</v>
          </cell>
        </row>
        <row r="73">
          <cell r="CR73">
            <v>880</v>
          </cell>
        </row>
        <row r="74">
          <cell r="CR74">
            <v>8</v>
          </cell>
        </row>
        <row r="75">
          <cell r="CR75">
            <v>23</v>
          </cell>
        </row>
        <row r="77">
          <cell r="CR77">
            <v>86846</v>
          </cell>
        </row>
        <row r="78">
          <cell r="CR78">
            <v>4</v>
          </cell>
          <cell r="DD78">
            <v>2</v>
          </cell>
        </row>
        <row r="79">
          <cell r="CR79">
            <v>0</v>
          </cell>
          <cell r="DD79">
            <v>4</v>
          </cell>
        </row>
        <row r="80">
          <cell r="CR80">
            <v>11</v>
          </cell>
          <cell r="DD80">
            <v>12</v>
          </cell>
        </row>
        <row r="81">
          <cell r="CR81">
            <v>0</v>
          </cell>
          <cell r="DD81">
            <v>0</v>
          </cell>
        </row>
        <row r="82">
          <cell r="CR82">
            <v>14</v>
          </cell>
          <cell r="DD82">
            <v>55</v>
          </cell>
        </row>
        <row r="83">
          <cell r="CR83">
            <v>24</v>
          </cell>
          <cell r="DD83">
            <v>16</v>
          </cell>
        </row>
        <row r="88">
          <cell r="CR88">
            <v>38732</v>
          </cell>
          <cell r="DD88">
            <v>43642</v>
          </cell>
        </row>
        <row r="89">
          <cell r="CR89">
            <v>25829</v>
          </cell>
          <cell r="DD89">
            <v>35769</v>
          </cell>
        </row>
        <row r="90">
          <cell r="CR90">
            <v>0</v>
          </cell>
        </row>
        <row r="91">
          <cell r="CR91">
            <v>34961</v>
          </cell>
        </row>
        <row r="92">
          <cell r="CR92">
            <v>611</v>
          </cell>
        </row>
        <row r="93">
          <cell r="CR93">
            <v>222</v>
          </cell>
        </row>
        <row r="98">
          <cell r="CR98">
            <v>4798</v>
          </cell>
          <cell r="DD98">
            <v>3920</v>
          </cell>
        </row>
        <row r="99">
          <cell r="CR99">
            <v>1476</v>
          </cell>
          <cell r="DD99">
            <v>1558</v>
          </cell>
        </row>
        <row r="100">
          <cell r="CR100">
            <v>1700</v>
          </cell>
          <cell r="DD100">
            <v>1681</v>
          </cell>
        </row>
        <row r="101">
          <cell r="CR101">
            <v>933</v>
          </cell>
          <cell r="DD101">
            <v>1023</v>
          </cell>
        </row>
        <row r="102">
          <cell r="CR102">
            <v>931</v>
          </cell>
          <cell r="DD102">
            <v>1098</v>
          </cell>
        </row>
        <row r="103">
          <cell r="CR103">
            <v>58</v>
          </cell>
          <cell r="DD103">
            <v>58</v>
          </cell>
        </row>
        <row r="104">
          <cell r="CR104">
            <v>3</v>
          </cell>
          <cell r="DD104">
            <v>6</v>
          </cell>
        </row>
        <row r="105">
          <cell r="CR105">
            <v>13</v>
          </cell>
          <cell r="DD105">
            <v>18</v>
          </cell>
        </row>
        <row r="106">
          <cell r="CR106">
            <v>2</v>
          </cell>
          <cell r="DD106">
            <v>0</v>
          </cell>
        </row>
        <row r="107">
          <cell r="CR107">
            <v>26</v>
          </cell>
          <cell r="DD107">
            <v>21</v>
          </cell>
        </row>
        <row r="108">
          <cell r="CR108">
            <v>32</v>
          </cell>
          <cell r="DD108">
            <v>53</v>
          </cell>
        </row>
        <row r="109">
          <cell r="CR109">
            <v>102</v>
          </cell>
          <cell r="DD109">
            <v>80</v>
          </cell>
        </row>
        <row r="115">
          <cell r="CR115">
            <v>6</v>
          </cell>
          <cell r="DD115">
            <v>2</v>
          </cell>
        </row>
        <row r="116">
          <cell r="CR116">
            <v>93</v>
          </cell>
          <cell r="DD116">
            <v>120</v>
          </cell>
        </row>
        <row r="117">
          <cell r="CR117">
            <v>91</v>
          </cell>
          <cell r="DD117">
            <v>111</v>
          </cell>
        </row>
        <row r="120">
          <cell r="CR120">
            <v>27</v>
          </cell>
          <cell r="DD120">
            <v>26</v>
          </cell>
        </row>
        <row r="121">
          <cell r="CR121">
            <v>43</v>
          </cell>
          <cell r="DD121">
            <v>48</v>
          </cell>
        </row>
        <row r="122">
          <cell r="DD122">
            <v>148</v>
          </cell>
        </row>
        <row r="125">
          <cell r="CR125">
            <v>32742</v>
          </cell>
          <cell r="DD125">
            <v>14995</v>
          </cell>
        </row>
        <row r="126">
          <cell r="CR126">
            <v>160</v>
          </cell>
          <cell r="DD126">
            <v>205</v>
          </cell>
        </row>
        <row r="127">
          <cell r="CR127">
            <v>93</v>
          </cell>
          <cell r="DD127">
            <v>147</v>
          </cell>
        </row>
        <row r="128">
          <cell r="CR128">
            <v>237</v>
          </cell>
          <cell r="DD128">
            <v>162</v>
          </cell>
        </row>
        <row r="129">
          <cell r="CR129">
            <v>50</v>
          </cell>
          <cell r="DD129">
            <v>41</v>
          </cell>
        </row>
        <row r="130">
          <cell r="CR130">
            <v>165</v>
          </cell>
          <cell r="DD130">
            <v>294</v>
          </cell>
        </row>
        <row r="131">
          <cell r="CR131">
            <v>158</v>
          </cell>
          <cell r="DD131">
            <v>232</v>
          </cell>
        </row>
        <row r="137">
          <cell r="CR137">
            <v>9</v>
          </cell>
          <cell r="DD137">
            <v>4</v>
          </cell>
        </row>
        <row r="138">
          <cell r="CR138">
            <v>53</v>
          </cell>
          <cell r="DD138">
            <v>56</v>
          </cell>
        </row>
        <row r="139">
          <cell r="CR139">
            <v>11</v>
          </cell>
          <cell r="DD139">
            <v>12</v>
          </cell>
        </row>
        <row r="140">
          <cell r="CR140">
            <v>387</v>
          </cell>
          <cell r="DD140">
            <v>414</v>
          </cell>
        </row>
        <row r="141">
          <cell r="CR141">
            <v>8</v>
          </cell>
          <cell r="DD141">
            <v>9</v>
          </cell>
        </row>
        <row r="142">
          <cell r="CR142">
            <v>87</v>
          </cell>
        </row>
        <row r="143">
          <cell r="DD143">
            <v>2</v>
          </cell>
        </row>
        <row r="144">
          <cell r="DD144">
            <v>23</v>
          </cell>
        </row>
        <row r="146">
          <cell r="CR146">
            <v>14</v>
          </cell>
          <cell r="DD146">
            <v>25</v>
          </cell>
        </row>
        <row r="147">
          <cell r="CR147">
            <v>155</v>
          </cell>
          <cell r="DD147">
            <v>507</v>
          </cell>
        </row>
        <row r="148">
          <cell r="CR148">
            <v>6</v>
          </cell>
          <cell r="DD148">
            <v>8</v>
          </cell>
        </row>
        <row r="149">
          <cell r="CR149">
            <v>29</v>
          </cell>
          <cell r="DD149">
            <v>38</v>
          </cell>
        </row>
        <row r="151">
          <cell r="CR151">
            <v>13</v>
          </cell>
          <cell r="DD151">
            <v>12</v>
          </cell>
        </row>
        <row r="152">
          <cell r="CR152">
            <v>13</v>
          </cell>
          <cell r="DD152">
            <v>1</v>
          </cell>
        </row>
        <row r="154">
          <cell r="CR154">
            <v>3</v>
          </cell>
          <cell r="DD154">
            <v>1</v>
          </cell>
        </row>
        <row r="155">
          <cell r="CR155">
            <v>27</v>
          </cell>
          <cell r="DD155">
            <v>2</v>
          </cell>
        </row>
        <row r="157">
          <cell r="CR157">
            <v>1</v>
          </cell>
          <cell r="DD157">
            <v>15</v>
          </cell>
        </row>
        <row r="158">
          <cell r="CR158">
            <v>7</v>
          </cell>
          <cell r="DD158">
            <v>100</v>
          </cell>
        </row>
        <row r="160">
          <cell r="DD160">
            <v>0</v>
          </cell>
        </row>
        <row r="161">
          <cell r="DD161">
            <v>0</v>
          </cell>
        </row>
        <row r="163">
          <cell r="DD163">
            <v>0</v>
          </cell>
        </row>
        <row r="164">
          <cell r="DD164">
            <v>0</v>
          </cell>
        </row>
        <row r="166">
          <cell r="CR166">
            <v>2</v>
          </cell>
          <cell r="DD166">
            <v>2</v>
          </cell>
        </row>
        <row r="167">
          <cell r="CR167">
            <v>2</v>
          </cell>
          <cell r="DD167">
            <v>22</v>
          </cell>
        </row>
        <row r="169">
          <cell r="CR169">
            <v>21</v>
          </cell>
          <cell r="DD169">
            <v>20</v>
          </cell>
        </row>
        <row r="171">
          <cell r="CR171">
            <v>6</v>
          </cell>
          <cell r="DD171">
            <v>9</v>
          </cell>
        </row>
        <row r="173">
          <cell r="DD173">
            <v>2</v>
          </cell>
        </row>
        <row r="174">
          <cell r="CR174">
            <v>6</v>
          </cell>
          <cell r="DD174">
            <v>6</v>
          </cell>
        </row>
        <row r="175">
          <cell r="CR175">
            <v>9</v>
          </cell>
          <cell r="DD175">
            <v>11</v>
          </cell>
        </row>
        <row r="181">
          <cell r="CR181">
            <v>514</v>
          </cell>
          <cell r="DD181">
            <v>259</v>
          </cell>
        </row>
        <row r="182">
          <cell r="CR182">
            <v>37</v>
          </cell>
          <cell r="DD182">
            <v>21</v>
          </cell>
        </row>
        <row r="183">
          <cell r="CR183">
            <v>619</v>
          </cell>
          <cell r="DD183">
            <v>694</v>
          </cell>
        </row>
        <row r="184">
          <cell r="CR184">
            <v>12</v>
          </cell>
        </row>
        <row r="185">
          <cell r="CR185">
            <v>4</v>
          </cell>
        </row>
        <row r="186">
          <cell r="CR186">
            <v>4</v>
          </cell>
          <cell r="DD186">
            <v>4</v>
          </cell>
        </row>
        <row r="187">
          <cell r="DD187">
            <v>23</v>
          </cell>
        </row>
        <row r="188">
          <cell r="CR188">
            <v>23</v>
          </cell>
        </row>
        <row r="199">
          <cell r="CR199">
            <v>30</v>
          </cell>
          <cell r="DD199">
            <v>34</v>
          </cell>
        </row>
        <row r="201">
          <cell r="CR201">
            <v>228</v>
          </cell>
          <cell r="DD201">
            <v>206</v>
          </cell>
        </row>
        <row r="208">
          <cell r="CR208">
            <v>3884</v>
          </cell>
          <cell r="DD208">
            <v>1721</v>
          </cell>
        </row>
        <row r="209">
          <cell r="CR209">
            <v>77</v>
          </cell>
          <cell r="DD209">
            <v>165</v>
          </cell>
        </row>
        <row r="210">
          <cell r="CR210">
            <v>734</v>
          </cell>
          <cell r="DD210">
            <v>1077</v>
          </cell>
        </row>
        <row r="211">
          <cell r="CR211">
            <v>204</v>
          </cell>
          <cell r="DD211">
            <v>163</v>
          </cell>
        </row>
        <row r="213">
          <cell r="CR213">
            <v>103</v>
          </cell>
          <cell r="DD213">
            <v>129</v>
          </cell>
        </row>
        <row r="214">
          <cell r="CR214">
            <v>256</v>
          </cell>
          <cell r="DD214">
            <v>397</v>
          </cell>
        </row>
        <row r="216">
          <cell r="CR216">
            <v>1008</v>
          </cell>
          <cell r="DD216">
            <v>1269</v>
          </cell>
        </row>
        <row r="219">
          <cell r="CR219">
            <v>453</v>
          </cell>
          <cell r="DD219">
            <v>352</v>
          </cell>
        </row>
        <row r="220">
          <cell r="CR220">
            <v>0</v>
          </cell>
          <cell r="DD220">
            <v>0</v>
          </cell>
        </row>
        <row r="221">
          <cell r="CR221">
            <v>3</v>
          </cell>
          <cell r="DD221">
            <v>3</v>
          </cell>
        </row>
        <row r="222">
          <cell r="CR222">
            <v>1</v>
          </cell>
          <cell r="DD222">
            <v>1</v>
          </cell>
        </row>
        <row r="223">
          <cell r="CR223">
            <v>2</v>
          </cell>
          <cell r="DD223">
            <v>1</v>
          </cell>
        </row>
        <row r="224">
          <cell r="CR224">
            <v>2</v>
          </cell>
          <cell r="DD224">
            <v>3</v>
          </cell>
        </row>
        <row r="225">
          <cell r="CR225">
            <v>0</v>
          </cell>
          <cell r="DD225">
            <v>3</v>
          </cell>
        </row>
        <row r="226">
          <cell r="CR226">
            <v>0</v>
          </cell>
        </row>
        <row r="228">
          <cell r="CR228">
            <v>53409</v>
          </cell>
          <cell r="DD228">
            <v>59130</v>
          </cell>
        </row>
        <row r="232">
          <cell r="CR232">
            <v>1456.05</v>
          </cell>
          <cell r="DD232">
            <v>1376</v>
          </cell>
        </row>
        <row r="233">
          <cell r="CR233">
            <v>710.53</v>
          </cell>
          <cell r="DD233">
            <v>790.85</v>
          </cell>
        </row>
        <row r="234">
          <cell r="CR234">
            <v>80</v>
          </cell>
          <cell r="DD234">
            <v>21</v>
          </cell>
        </row>
        <row r="240">
          <cell r="CR240">
            <v>4225</v>
          </cell>
          <cell r="DD240">
            <v>5280</v>
          </cell>
        </row>
        <row r="245">
          <cell r="CR245">
            <v>12739</v>
          </cell>
          <cell r="DD245">
            <v>3842.4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[1]Monthly!DD3</f>
        <v>36421</v>
      </c>
      <c r="E6" s="17">
        <f>[1]Fiscal!J3</f>
        <v>375042</v>
      </c>
      <c r="F6" s="18">
        <f>[1]Monthly!CR3</f>
        <v>35236</v>
      </c>
      <c r="G6" s="19">
        <f t="shared" ref="G6:G20" si="0">(+D6-F6)/F6</f>
        <v>3.3630378022477009E-2</v>
      </c>
    </row>
    <row r="7" spans="1:9" x14ac:dyDescent="0.25">
      <c r="A7" s="14" t="s">
        <v>14</v>
      </c>
      <c r="B7" s="15"/>
      <c r="C7" s="16"/>
      <c r="D7" s="17">
        <f>[1]Monthly!DD4</f>
        <v>428</v>
      </c>
      <c r="E7" s="17">
        <f>[1]Fiscal!J4</f>
        <v>6100</v>
      </c>
      <c r="F7" s="18">
        <f>[1]Monthly!CR4</f>
        <v>1086</v>
      </c>
      <c r="G7" s="19">
        <f t="shared" si="0"/>
        <v>-0.60589318600368325</v>
      </c>
    </row>
    <row r="8" spans="1:9" x14ac:dyDescent="0.25">
      <c r="A8" s="14" t="s">
        <v>15</v>
      </c>
      <c r="B8" s="15"/>
      <c r="C8" s="16"/>
      <c r="D8" s="17">
        <f>[1]Monthly!DD5</f>
        <v>282</v>
      </c>
      <c r="E8" s="17">
        <f>[1]Fiscal!J5</f>
        <v>2093</v>
      </c>
      <c r="F8" s="18">
        <f>[1]Monthly!CR5</f>
        <v>197</v>
      </c>
      <c r="G8" s="19">
        <f t="shared" si="0"/>
        <v>0.43147208121827413</v>
      </c>
    </row>
    <row r="9" spans="1:9" x14ac:dyDescent="0.25">
      <c r="A9" s="14" t="s">
        <v>16</v>
      </c>
      <c r="B9" s="15"/>
      <c r="C9" s="16"/>
      <c r="D9" s="17">
        <f>[1]Monthly!DD6</f>
        <v>240</v>
      </c>
      <c r="E9" s="17">
        <f>[1]Fiscal!J6</f>
        <v>1824</v>
      </c>
      <c r="F9" s="18">
        <f>[1]Monthly!CR6</f>
        <v>254</v>
      </c>
      <c r="G9" s="19">
        <f t="shared" si="0"/>
        <v>-5.5118110236220472E-2</v>
      </c>
    </row>
    <row r="10" spans="1:9" x14ac:dyDescent="0.25">
      <c r="A10" s="14" t="s">
        <v>17</v>
      </c>
      <c r="B10" s="15"/>
      <c r="C10" s="16"/>
      <c r="D10" s="17">
        <f>[1]Monthly!DD7</f>
        <v>675</v>
      </c>
      <c r="E10" s="17">
        <f>[1]Fiscal!J7</f>
        <v>4762</v>
      </c>
      <c r="F10" s="18">
        <f>[1]Monthly!CR7</f>
        <v>525</v>
      </c>
      <c r="G10" s="19">
        <f t="shared" si="0"/>
        <v>0.2857142857142857</v>
      </c>
    </row>
    <row r="11" spans="1:9" x14ac:dyDescent="0.25">
      <c r="A11" s="14" t="s">
        <v>18</v>
      </c>
      <c r="B11" s="15"/>
      <c r="C11" s="16"/>
      <c r="D11" s="17">
        <f>[1]Monthly!DD8</f>
        <v>501</v>
      </c>
      <c r="E11" s="17">
        <f>[1]Fiscal!J8</f>
        <v>5298</v>
      </c>
      <c r="F11" s="18">
        <f>[1]Monthly!CR8</f>
        <v>529</v>
      </c>
      <c r="G11" s="19">
        <f t="shared" si="0"/>
        <v>-5.2930056710775046E-2</v>
      </c>
    </row>
    <row r="12" spans="1:9" x14ac:dyDescent="0.25">
      <c r="A12" s="14" t="s">
        <v>19</v>
      </c>
      <c r="B12" s="15"/>
      <c r="C12" s="16"/>
      <c r="D12" s="17">
        <f>[1]Monthly!DD9</f>
        <v>440</v>
      </c>
      <c r="E12" s="17">
        <f>[1]Fiscal!J9</f>
        <v>3665</v>
      </c>
      <c r="F12" s="18">
        <f>[1]Monthly!CR9</f>
        <v>251</v>
      </c>
      <c r="G12" s="19">
        <f t="shared" si="0"/>
        <v>0.75298804780876494</v>
      </c>
      <c r="I12" s="20"/>
    </row>
    <row r="13" spans="1:9" x14ac:dyDescent="0.25">
      <c r="A13" s="14" t="s">
        <v>20</v>
      </c>
      <c r="B13" s="15"/>
      <c r="C13" s="16"/>
      <c r="D13" s="17">
        <f>[1]Monthly!DD10</f>
        <v>0</v>
      </c>
      <c r="E13" s="17">
        <f>[1]Fiscal!J10</f>
        <v>0</v>
      </c>
      <c r="F13" s="18">
        <f>[1]Monthly!CR10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[1]Monthly!DD11</f>
        <v>1883</v>
      </c>
      <c r="E14" s="17">
        <f>[1]Fiscal!J11</f>
        <v>18869</v>
      </c>
      <c r="F14" s="18">
        <f>[1]Monthly!CR11</f>
        <v>1790</v>
      </c>
      <c r="G14" s="19">
        <f t="shared" si="0"/>
        <v>5.1955307262569833E-2</v>
      </c>
    </row>
    <row r="15" spans="1:9" x14ac:dyDescent="0.25">
      <c r="A15" s="14" t="s">
        <v>22</v>
      </c>
      <c r="B15" s="15"/>
      <c r="C15" s="16"/>
      <c r="D15" s="17">
        <f>[1]Monthly!DD12</f>
        <v>12060</v>
      </c>
      <c r="E15" s="17">
        <f>[1]Fiscal!J12</f>
        <v>119409</v>
      </c>
      <c r="F15" s="18">
        <f>[1]Monthly!CR12</f>
        <v>10729</v>
      </c>
      <c r="G15" s="19">
        <f t="shared" si="0"/>
        <v>0.12405629602013235</v>
      </c>
    </row>
    <row r="16" spans="1:9" x14ac:dyDescent="0.25">
      <c r="A16" s="14" t="s">
        <v>23</v>
      </c>
      <c r="B16" s="15"/>
      <c r="C16" s="16"/>
      <c r="D16" s="17">
        <f>[1]Monthly!DD13</f>
        <v>7115</v>
      </c>
      <c r="E16" s="17">
        <f>[1]Fiscal!J13</f>
        <v>73212</v>
      </c>
      <c r="F16" s="18">
        <f>[1]Monthly!CR13</f>
        <v>6684</v>
      </c>
      <c r="G16" s="19">
        <f t="shared" si="0"/>
        <v>6.4482345900658294E-2</v>
      </c>
    </row>
    <row r="17" spans="1:7" x14ac:dyDescent="0.25">
      <c r="A17" s="14" t="s">
        <v>24</v>
      </c>
      <c r="B17" s="15"/>
      <c r="C17" s="16"/>
      <c r="D17" s="17">
        <f>[1]Monthly!DD14</f>
        <v>0</v>
      </c>
      <c r="E17" s="17">
        <f>[1]Fiscal!J14</f>
        <v>91</v>
      </c>
      <c r="F17" s="18">
        <f>[1]Monthly!CR14</f>
        <v>123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[1]Monthly!DD15</f>
        <v>0</v>
      </c>
      <c r="E18" s="17">
        <f>[1]Fiscal!J15</f>
        <v>225</v>
      </c>
      <c r="F18" s="18">
        <f>[1]Monthly!CR15</f>
        <v>247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[1]Monthly!DD16</f>
        <v>0</v>
      </c>
      <c r="E19" s="17">
        <f>[1]Fiscal!J16</f>
        <v>0</v>
      </c>
      <c r="F19" s="18">
        <f>[1]Monthly!CR16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60045</v>
      </c>
      <c r="E20" s="24">
        <f>SUM(E6:E19)</f>
        <v>610590</v>
      </c>
      <c r="F20" s="25">
        <f>SUM(F6:F19)</f>
        <v>57651</v>
      </c>
      <c r="G20" s="19">
        <f t="shared" si="0"/>
        <v>4.152573242441588E-2</v>
      </c>
    </row>
    <row r="21" spans="1:7" x14ac:dyDescent="0.25">
      <c r="A21" s="26" t="s">
        <v>28</v>
      </c>
      <c r="B21" s="27"/>
      <c r="C21" s="28"/>
      <c r="D21" s="29">
        <f>[1]Monthly!DD18</f>
        <v>9</v>
      </c>
      <c r="E21" s="30">
        <f>[1]Fiscal!J18</f>
        <v>86</v>
      </c>
      <c r="F21" s="31">
        <f>[1]Monthly!CR18</f>
        <v>14</v>
      </c>
      <c r="G21" s="19">
        <f>(D21-F21)/F21</f>
        <v>-0.35714285714285715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[1]Monthly!DD21</f>
        <v>165</v>
      </c>
      <c r="E24" s="17">
        <f>[1]Fiscal!J21</f>
        <v>4805</v>
      </c>
      <c r="F24" s="17">
        <f>[1]Monthly!CR21</f>
        <v>255</v>
      </c>
      <c r="G24" s="19">
        <f t="shared" ref="G24:G41" si="1">(+D24-F24)/F24</f>
        <v>-0.35294117647058826</v>
      </c>
    </row>
    <row r="25" spans="1:7" x14ac:dyDescent="0.25">
      <c r="A25" s="14" t="s">
        <v>31</v>
      </c>
      <c r="B25" s="15"/>
      <c r="C25" s="16"/>
      <c r="D25" s="17">
        <f>[1]Monthly!DD22</f>
        <v>61</v>
      </c>
      <c r="E25" s="17">
        <f>[1]Fiscal!J22</f>
        <v>756</v>
      </c>
      <c r="F25" s="17">
        <f>[1]Monthly!CR22</f>
        <v>50</v>
      </c>
      <c r="G25" s="19">
        <f t="shared" si="1"/>
        <v>0.22</v>
      </c>
    </row>
    <row r="26" spans="1:7" x14ac:dyDescent="0.25">
      <c r="A26" s="21" t="s">
        <v>32</v>
      </c>
      <c r="B26" s="35"/>
      <c r="C26" s="36"/>
      <c r="D26" s="17">
        <f>[1]Monthly!DD23</f>
        <v>18</v>
      </c>
      <c r="E26" s="17">
        <f>[1]Fiscal!J23</f>
        <v>126</v>
      </c>
      <c r="F26" s="17">
        <f>[1]Monthly!CR23</f>
        <v>22</v>
      </c>
      <c r="G26" s="19">
        <f t="shared" si="1"/>
        <v>-0.18181818181818182</v>
      </c>
    </row>
    <row r="27" spans="1:7" x14ac:dyDescent="0.25">
      <c r="A27" s="14" t="s">
        <v>33</v>
      </c>
      <c r="B27" s="15"/>
      <c r="C27" s="16"/>
      <c r="D27" s="17">
        <f>[1]Monthly!DD24</f>
        <v>50</v>
      </c>
      <c r="E27" s="17">
        <f>[1]Fiscal!J24</f>
        <v>563</v>
      </c>
      <c r="F27" s="17">
        <f>[1]Monthly!CR24</f>
        <v>52</v>
      </c>
      <c r="G27" s="19">
        <f t="shared" si="1"/>
        <v>-3.8461538461538464E-2</v>
      </c>
    </row>
    <row r="28" spans="1:7" x14ac:dyDescent="0.25">
      <c r="A28" s="14" t="s">
        <v>34</v>
      </c>
      <c r="B28" s="15"/>
      <c r="C28" s="16"/>
      <c r="D28" s="17">
        <f>[1]Monthly!DD25</f>
        <v>195</v>
      </c>
      <c r="E28" s="17">
        <f>[1]Fiscal!J25</f>
        <v>1397</v>
      </c>
      <c r="F28" s="17">
        <f>[1]Monthly!CR25</f>
        <v>592</v>
      </c>
      <c r="G28" s="19">
        <f t="shared" si="1"/>
        <v>-0.67060810810810811</v>
      </c>
    </row>
    <row r="29" spans="1:7" x14ac:dyDescent="0.25">
      <c r="A29" s="14" t="s">
        <v>35</v>
      </c>
      <c r="B29" s="37"/>
      <c r="C29" s="38"/>
      <c r="D29" s="17">
        <f>[1]Monthly!DD26</f>
        <v>402</v>
      </c>
      <c r="E29" s="17">
        <f>[1]Fiscal!J26</f>
        <v>1511</v>
      </c>
      <c r="F29" s="17">
        <f>[1]Monthly!CR26</f>
        <v>1</v>
      </c>
      <c r="G29" s="19">
        <f t="shared" si="1"/>
        <v>401</v>
      </c>
    </row>
    <row r="30" spans="1:7" x14ac:dyDescent="0.25">
      <c r="A30" s="14" t="s">
        <v>36</v>
      </c>
      <c r="B30" s="37"/>
      <c r="C30" s="38"/>
      <c r="D30" s="17">
        <f>[1]Monthly!DD27</f>
        <v>1249</v>
      </c>
      <c r="E30" s="17">
        <f>[1]Fiscal!J27</f>
        <v>14217</v>
      </c>
      <c r="F30" s="17">
        <f>[1]Monthly!CR27</f>
        <v>1235</v>
      </c>
      <c r="G30" s="19">
        <f t="shared" si="1"/>
        <v>1.1336032388663968E-2</v>
      </c>
    </row>
    <row r="31" spans="1:7" x14ac:dyDescent="0.25">
      <c r="A31" s="14" t="s">
        <v>37</v>
      </c>
      <c r="B31" s="15"/>
      <c r="C31" s="16"/>
      <c r="D31" s="17">
        <f>[1]Monthly!DD28</f>
        <v>178</v>
      </c>
      <c r="E31" s="17">
        <f>[1]Fiscal!J28</f>
        <v>1790</v>
      </c>
      <c r="F31" s="17">
        <f>[1]Monthly!CR28</f>
        <v>77</v>
      </c>
      <c r="G31" s="19">
        <f t="shared" si="1"/>
        <v>1.3116883116883118</v>
      </c>
    </row>
    <row r="32" spans="1:7" x14ac:dyDescent="0.25">
      <c r="A32" s="14" t="s">
        <v>38</v>
      </c>
      <c r="B32" s="15"/>
      <c r="C32" s="16"/>
      <c r="D32" s="17">
        <f>[1]Monthly!DD29</f>
        <v>53</v>
      </c>
      <c r="E32" s="17">
        <f>[1]Fiscal!J29</f>
        <v>4042</v>
      </c>
      <c r="F32" s="17">
        <f>[1]Monthly!CR29</f>
        <v>19</v>
      </c>
      <c r="G32" s="19">
        <f t="shared" si="1"/>
        <v>1.7894736842105263</v>
      </c>
    </row>
    <row r="33" spans="1:7" x14ac:dyDescent="0.25">
      <c r="A33" s="14" t="s">
        <v>39</v>
      </c>
      <c r="B33" s="15"/>
      <c r="C33" s="16"/>
      <c r="D33" s="17">
        <f>[1]Monthly!DD30</f>
        <v>1</v>
      </c>
      <c r="E33" s="17">
        <f>[1]Fiscal!J30</f>
        <v>46</v>
      </c>
      <c r="F33" s="17">
        <f>[1]Monthly!CR30</f>
        <v>10</v>
      </c>
      <c r="G33" s="19">
        <f t="shared" si="1"/>
        <v>-0.9</v>
      </c>
    </row>
    <row r="34" spans="1:7" x14ac:dyDescent="0.25">
      <c r="A34" s="14" t="s">
        <v>40</v>
      </c>
      <c r="B34" s="15"/>
      <c r="C34" s="16"/>
      <c r="D34" s="17">
        <f>[1]Monthly!DD31</f>
        <v>95</v>
      </c>
      <c r="E34" s="17">
        <f>[1]Fiscal!J31</f>
        <v>596</v>
      </c>
      <c r="F34" s="17">
        <f>[1]Monthly!CR31</f>
        <v>48</v>
      </c>
      <c r="G34" s="19">
        <f t="shared" si="1"/>
        <v>0.97916666666666663</v>
      </c>
    </row>
    <row r="35" spans="1:7" x14ac:dyDescent="0.25">
      <c r="A35" s="21" t="s">
        <v>41</v>
      </c>
      <c r="B35" s="35"/>
      <c r="C35" s="36"/>
      <c r="D35" s="17">
        <f>[1]Monthly!DD32</f>
        <v>379</v>
      </c>
      <c r="E35" s="17">
        <f>[1]Fiscal!J32</f>
        <v>4165</v>
      </c>
      <c r="F35" s="17">
        <f>[1]Monthly!CR32</f>
        <v>402</v>
      </c>
      <c r="G35" s="19">
        <f t="shared" si="1"/>
        <v>-5.721393034825871E-2</v>
      </c>
    </row>
    <row r="36" spans="1:7" x14ac:dyDescent="0.25">
      <c r="A36" s="14" t="s">
        <v>42</v>
      </c>
      <c r="B36" s="15"/>
      <c r="C36" s="16"/>
      <c r="D36" s="17">
        <f>[1]Monthly!DD33</f>
        <v>795</v>
      </c>
      <c r="E36" s="17">
        <f>[1]Fiscal!J33</f>
        <v>9152</v>
      </c>
      <c r="F36" s="17">
        <f>[1]Monthly!CR33</f>
        <v>1250</v>
      </c>
      <c r="G36" s="19">
        <f t="shared" si="1"/>
        <v>-0.36399999999999999</v>
      </c>
    </row>
    <row r="37" spans="1:7" x14ac:dyDescent="0.25">
      <c r="A37" s="14" t="s">
        <v>43</v>
      </c>
      <c r="B37" s="15"/>
      <c r="C37" s="16"/>
      <c r="D37" s="17">
        <f>[1]Monthly!DD34</f>
        <v>104</v>
      </c>
      <c r="E37" s="17">
        <f>[1]Fiscal!J34</f>
        <v>1955</v>
      </c>
      <c r="F37" s="17">
        <f>[1]Monthly!CR34</f>
        <v>32</v>
      </c>
      <c r="G37" s="19">
        <f t="shared" si="1"/>
        <v>2.25</v>
      </c>
    </row>
    <row r="38" spans="1:7" x14ac:dyDescent="0.25">
      <c r="A38" s="14" t="s">
        <v>44</v>
      </c>
      <c r="B38" s="15"/>
      <c r="C38" s="16"/>
      <c r="D38" s="17">
        <f>[1]Monthly!DD35</f>
        <v>75</v>
      </c>
      <c r="E38" s="17">
        <f>[1]Fiscal!J35</f>
        <v>942</v>
      </c>
      <c r="F38" s="17">
        <f>[1]Monthly!CR35</f>
        <v>63</v>
      </c>
      <c r="G38" s="19">
        <f t="shared" si="1"/>
        <v>0.19047619047619047</v>
      </c>
    </row>
    <row r="39" spans="1:7" x14ac:dyDescent="0.25">
      <c r="A39" s="14" t="s">
        <v>45</v>
      </c>
      <c r="B39" s="15"/>
      <c r="C39" s="16"/>
      <c r="D39" s="17">
        <f>[1]Monthly!DD36</f>
        <v>101</v>
      </c>
      <c r="E39" s="17">
        <f>[1]Fiscal!J36</f>
        <v>763</v>
      </c>
      <c r="F39" s="17">
        <f>[1]Monthly!CR36</f>
        <v>45</v>
      </c>
      <c r="G39" s="19">
        <f t="shared" si="1"/>
        <v>1.2444444444444445</v>
      </c>
    </row>
    <row r="40" spans="1:7" x14ac:dyDescent="0.25">
      <c r="A40" s="21"/>
      <c r="B40" s="22"/>
      <c r="C40" s="22" t="s">
        <v>27</v>
      </c>
      <c r="D40" s="24">
        <f>SUM(D24:D39)</f>
        <v>3921</v>
      </c>
      <c r="E40" s="24">
        <f>SUM(E24:E39)</f>
        <v>46826</v>
      </c>
      <c r="F40" s="24">
        <f>SUM(F24:F39)</f>
        <v>4153</v>
      </c>
      <c r="G40" s="19">
        <f t="shared" si="1"/>
        <v>-5.5863231398988682E-2</v>
      </c>
    </row>
    <row r="41" spans="1:7" x14ac:dyDescent="0.25">
      <c r="A41" s="39"/>
      <c r="B41" s="40"/>
      <c r="C41" s="40" t="s">
        <v>46</v>
      </c>
      <c r="D41" s="24">
        <f>SUM(D40,D20)</f>
        <v>63966</v>
      </c>
      <c r="E41" s="24">
        <f>SUM(E40,E20)</f>
        <v>657416</v>
      </c>
      <c r="F41" s="25">
        <f>SUM(F40,F20)</f>
        <v>61804</v>
      </c>
      <c r="G41" s="19">
        <f t="shared" si="1"/>
        <v>3.4981554591935797E-2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[1]Monthly!DD42</f>
        <v>7052</v>
      </c>
      <c r="E45" s="17">
        <f>[1]Fiscal!J42</f>
        <v>72967</v>
      </c>
      <c r="F45" s="17">
        <f>[1]Monthly!CR42</f>
        <v>6804</v>
      </c>
      <c r="G45" s="19">
        <f t="shared" ref="G45:G53" si="2">(+D45-F45)/F45</f>
        <v>3.6449147560258674E-2</v>
      </c>
    </row>
    <row r="46" spans="1:7" x14ac:dyDescent="0.25">
      <c r="A46" s="14" t="s">
        <v>49</v>
      </c>
      <c r="B46" s="15"/>
      <c r="C46" s="16"/>
      <c r="D46" s="43">
        <f>[1]Monthly!DD43</f>
        <v>415</v>
      </c>
      <c r="E46" s="17">
        <f>[1]Fiscal!J43</f>
        <v>3849</v>
      </c>
      <c r="F46" s="17">
        <f>[1]Monthly!CR43</f>
        <v>362</v>
      </c>
      <c r="G46" s="19">
        <f t="shared" si="2"/>
        <v>0.14640883977900551</v>
      </c>
    </row>
    <row r="47" spans="1:7" x14ac:dyDescent="0.25">
      <c r="A47" s="14" t="s">
        <v>50</v>
      </c>
      <c r="B47" s="15"/>
      <c r="C47" s="16"/>
      <c r="D47" s="43">
        <f>[1]Monthly!DD44</f>
        <v>230</v>
      </c>
      <c r="E47" s="17">
        <f>[1]Fiscal!J44</f>
        <v>2389</v>
      </c>
      <c r="F47" s="17">
        <f>[1]Monthly!CR44</f>
        <v>200</v>
      </c>
      <c r="G47" s="19">
        <f t="shared" si="2"/>
        <v>0.15</v>
      </c>
    </row>
    <row r="48" spans="1:7" x14ac:dyDescent="0.25">
      <c r="A48" s="14" t="s">
        <v>51</v>
      </c>
      <c r="B48" s="15"/>
      <c r="C48" s="16"/>
      <c r="D48" s="43">
        <f>[1]Monthly!DD45</f>
        <v>379</v>
      </c>
      <c r="E48" s="17">
        <f>[1]Fiscal!J45</f>
        <v>3033</v>
      </c>
      <c r="F48" s="17">
        <f>[1]Monthly!CR45</f>
        <v>371</v>
      </c>
      <c r="G48" s="19">
        <f t="shared" si="2"/>
        <v>2.15633423180593E-2</v>
      </c>
    </row>
    <row r="49" spans="1:7" x14ac:dyDescent="0.25">
      <c r="A49" s="14" t="s">
        <v>52</v>
      </c>
      <c r="B49" s="15"/>
      <c r="C49" s="16"/>
      <c r="D49" s="43">
        <f>[1]Monthly!DD46</f>
        <v>102</v>
      </c>
      <c r="E49" s="17">
        <f>[1]Fiscal!J46</f>
        <v>797</v>
      </c>
      <c r="F49" s="17">
        <f>[1]Monthly!CR46</f>
        <v>78</v>
      </c>
      <c r="G49" s="19">
        <f t="shared" si="2"/>
        <v>0.30769230769230771</v>
      </c>
    </row>
    <row r="50" spans="1:7" x14ac:dyDescent="0.25">
      <c r="A50" s="14" t="s">
        <v>53</v>
      </c>
      <c r="B50" s="15"/>
      <c r="C50" s="16"/>
      <c r="D50" s="43">
        <f>[1]Monthly!DD47</f>
        <v>331</v>
      </c>
      <c r="E50" s="17">
        <f>[1]Fiscal!J47</f>
        <v>3214</v>
      </c>
      <c r="F50" s="17">
        <f>[1]Monthly!CR47</f>
        <v>270</v>
      </c>
      <c r="G50" s="19">
        <f t="shared" si="2"/>
        <v>0.22592592592592592</v>
      </c>
    </row>
    <row r="51" spans="1:7" x14ac:dyDescent="0.25">
      <c r="A51" s="14" t="s">
        <v>54</v>
      </c>
      <c r="B51" s="15"/>
      <c r="C51" s="16"/>
      <c r="D51" s="43">
        <f>[1]Monthly!DD48</f>
        <v>271</v>
      </c>
      <c r="E51" s="17">
        <f>[1]Fiscal!J48</f>
        <v>1653</v>
      </c>
      <c r="F51" s="17">
        <f>[1]Monthly!CR48</f>
        <v>15</v>
      </c>
      <c r="G51" s="19">
        <f t="shared" si="2"/>
        <v>17.066666666666666</v>
      </c>
    </row>
    <row r="52" spans="1:7" x14ac:dyDescent="0.25">
      <c r="A52" s="14" t="s">
        <v>55</v>
      </c>
      <c r="B52" s="15"/>
      <c r="C52" s="16"/>
      <c r="D52" s="43">
        <f>[1]Monthly!DD49</f>
        <v>0</v>
      </c>
      <c r="E52" s="17">
        <f>[1]Fiscal!J49</f>
        <v>0</v>
      </c>
      <c r="F52" s="17">
        <f>[1]Monthly!CR49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8780</v>
      </c>
      <c r="E53" s="24">
        <f>SUM(E45:E52)</f>
        <v>87902</v>
      </c>
      <c r="F53" s="24">
        <f>SUM(F45:F52)</f>
        <v>8100</v>
      </c>
      <c r="G53" s="19">
        <f t="shared" si="2"/>
        <v>8.3950617283950618E-2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[1]Monthly!DD51</f>
        <v>10137</v>
      </c>
      <c r="E56" s="17">
        <f>[1]Fiscal!J51</f>
        <v>99312</v>
      </c>
      <c r="F56" s="17">
        <f>[1]Monthly!CR51</f>
        <v>9552</v>
      </c>
      <c r="G56" s="19">
        <f t="shared" ref="G56:G64" si="3">(+D56-F56)/F56</f>
        <v>6.1243718592964826E-2</v>
      </c>
    </row>
    <row r="57" spans="1:7" x14ac:dyDescent="0.25">
      <c r="A57" s="14" t="s">
        <v>49</v>
      </c>
      <c r="B57" s="15"/>
      <c r="C57" s="16"/>
      <c r="D57" s="17">
        <f>[1]Monthly!DD52</f>
        <v>116</v>
      </c>
      <c r="E57" s="17">
        <f>[1]Fiscal!J52</f>
        <v>1520</v>
      </c>
      <c r="F57" s="17">
        <f>[1]Monthly!CR52</f>
        <v>124</v>
      </c>
      <c r="G57" s="19">
        <f t="shared" si="3"/>
        <v>-6.4516129032258063E-2</v>
      </c>
    </row>
    <row r="58" spans="1:7" x14ac:dyDescent="0.25">
      <c r="A58" s="14" t="s">
        <v>50</v>
      </c>
      <c r="B58" s="15"/>
      <c r="C58" s="16"/>
      <c r="D58" s="17">
        <f>[1]Monthly!DD53</f>
        <v>325</v>
      </c>
      <c r="E58" s="17">
        <f>[1]Fiscal!J53</f>
        <v>3442</v>
      </c>
      <c r="F58" s="17">
        <f>[1]Monthly!CR53</f>
        <v>392</v>
      </c>
      <c r="G58" s="19">
        <f t="shared" si="3"/>
        <v>-0.17091836734693877</v>
      </c>
    </row>
    <row r="59" spans="1:7" x14ac:dyDescent="0.25">
      <c r="A59" s="14" t="s">
        <v>51</v>
      </c>
      <c r="B59" s="15"/>
      <c r="C59" s="16"/>
      <c r="D59" s="17">
        <f>[1]Monthly!DD54</f>
        <v>416</v>
      </c>
      <c r="E59" s="17">
        <f>[1]Fiscal!J54</f>
        <v>2647</v>
      </c>
      <c r="F59" s="17">
        <f>[1]Monthly!CR54</f>
        <v>319</v>
      </c>
      <c r="G59" s="19">
        <f t="shared" si="3"/>
        <v>0.30407523510971785</v>
      </c>
    </row>
    <row r="60" spans="1:7" x14ac:dyDescent="0.25">
      <c r="A60" s="14" t="s">
        <v>52</v>
      </c>
      <c r="B60" s="15"/>
      <c r="C60" s="16"/>
      <c r="D60" s="17">
        <f>[1]Monthly!DD55</f>
        <v>154</v>
      </c>
      <c r="E60" s="17">
        <f>[1]Fiscal!J55</f>
        <v>1868</v>
      </c>
      <c r="F60" s="17">
        <f>[1]Monthly!CR55</f>
        <v>105</v>
      </c>
      <c r="G60" s="19">
        <f t="shared" si="3"/>
        <v>0.46666666666666667</v>
      </c>
    </row>
    <row r="61" spans="1:7" x14ac:dyDescent="0.25">
      <c r="A61" s="14" t="s">
        <v>53</v>
      </c>
      <c r="B61" s="15"/>
      <c r="C61" s="16"/>
      <c r="D61" s="17">
        <f>[1]Monthly!DD56</f>
        <v>117</v>
      </c>
      <c r="E61" s="17">
        <f>[1]Fiscal!J56</f>
        <v>1138</v>
      </c>
      <c r="F61" s="17">
        <f>[1]Monthly!CR56</f>
        <v>127</v>
      </c>
      <c r="G61" s="19">
        <f t="shared" si="3"/>
        <v>-7.874015748031496E-2</v>
      </c>
    </row>
    <row r="62" spans="1:7" x14ac:dyDescent="0.25">
      <c r="A62" s="14" t="s">
        <v>54</v>
      </c>
      <c r="B62" s="15"/>
      <c r="C62" s="16"/>
      <c r="D62" s="17">
        <f>[1]Monthly!DD57</f>
        <v>222</v>
      </c>
      <c r="E62" s="17">
        <f>[1]Fiscal!J57</f>
        <v>2026</v>
      </c>
      <c r="F62" s="17">
        <f>[1]Monthly!CR57</f>
        <v>191</v>
      </c>
      <c r="G62" s="19">
        <f t="shared" si="3"/>
        <v>0.16230366492146597</v>
      </c>
    </row>
    <row r="63" spans="1:7" x14ac:dyDescent="0.25">
      <c r="A63" s="14" t="s">
        <v>55</v>
      </c>
      <c r="B63" s="15"/>
      <c r="C63" s="16"/>
      <c r="D63" s="17">
        <f>[1]Monthly!DD58</f>
        <v>0</v>
      </c>
      <c r="E63" s="17">
        <f>[1]Fiscal!J58</f>
        <v>0</v>
      </c>
      <c r="F63" s="17">
        <f>[1]Monthly!CR58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11487</v>
      </c>
      <c r="E64" s="24">
        <f>SUM(E56:E63)</f>
        <v>111953</v>
      </c>
      <c r="F64" s="24">
        <f>SUM(F56:F63)</f>
        <v>10810</v>
      </c>
      <c r="G64" s="19">
        <f t="shared" si="3"/>
        <v>6.2627197039777982E-2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[1]Monthly!DD59</f>
        <v>10438</v>
      </c>
      <c r="E66" s="17">
        <f>[1]Fiscal!J59</f>
        <v>110264</v>
      </c>
      <c r="F66" s="17">
        <f>[1]Monthly!CR59</f>
        <v>10377</v>
      </c>
      <c r="G66" s="19">
        <f>(+D66-F66)/F66</f>
        <v>5.8783848896598245E-3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[1]Monthly!DD62</f>
        <v>9</v>
      </c>
      <c r="E69" s="43">
        <f>[1]Fiscal!J62</f>
        <v>133</v>
      </c>
      <c r="F69" s="17">
        <f>[1]Monthly!CR62</f>
        <v>10</v>
      </c>
      <c r="G69" s="19">
        <f t="shared" ref="G69:G78" si="4">(+D69-F69)/F69</f>
        <v>-0.1</v>
      </c>
    </row>
    <row r="70" spans="1:7" x14ac:dyDescent="0.25">
      <c r="A70" s="49" t="s">
        <v>60</v>
      </c>
      <c r="B70" s="50"/>
      <c r="C70" s="51"/>
      <c r="D70" s="43">
        <f>[1]Monthly!DD63</f>
        <v>37</v>
      </c>
      <c r="E70" s="43">
        <f>[1]Fiscal!J63</f>
        <v>465</v>
      </c>
      <c r="F70" s="17">
        <f>[1]Monthly!CR63</f>
        <v>42</v>
      </c>
      <c r="G70" s="19">
        <f t="shared" si="4"/>
        <v>-0.11904761904761904</v>
      </c>
    </row>
    <row r="71" spans="1:7" x14ac:dyDescent="0.25">
      <c r="A71" s="49" t="s">
        <v>61</v>
      </c>
      <c r="B71" s="50"/>
      <c r="C71" s="51"/>
      <c r="D71" s="43">
        <f>[1]Monthly!DD64</f>
        <v>0</v>
      </c>
      <c r="E71" s="43">
        <f>[1]Fiscal!J64</f>
        <v>0</v>
      </c>
      <c r="F71" s="17">
        <f>[1]Monthly!CR64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[1]Monthly!DD65</f>
        <v>0</v>
      </c>
      <c r="E72" s="43">
        <f>[1]Fiscal!J65</f>
        <v>6</v>
      </c>
      <c r="F72" s="17">
        <f>[1]Monthly!CR65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46</v>
      </c>
      <c r="E73" s="24">
        <f>SUM(E69:E72)</f>
        <v>604</v>
      </c>
      <c r="F73" s="24">
        <f>SUM(F69:F72)</f>
        <v>52</v>
      </c>
      <c r="G73" s="19">
        <f t="shared" si="4"/>
        <v>-0.11538461538461539</v>
      </c>
    </row>
    <row r="74" spans="1:7" x14ac:dyDescent="0.25">
      <c r="A74" s="47" t="s">
        <v>63</v>
      </c>
      <c r="B74" s="37"/>
      <c r="C74" s="16"/>
      <c r="D74" s="43">
        <f>[1]Monthly!DD66</f>
        <v>27</v>
      </c>
      <c r="E74" s="43">
        <f>[1]Fiscal!J66</f>
        <v>167</v>
      </c>
      <c r="F74" s="17">
        <f>[1]Monthly!CR66</f>
        <v>15</v>
      </c>
      <c r="G74" s="19">
        <f t="shared" si="4"/>
        <v>0.8</v>
      </c>
    </row>
    <row r="75" spans="1:7" x14ac:dyDescent="0.25">
      <c r="A75" s="49" t="s">
        <v>60</v>
      </c>
      <c r="B75" s="44"/>
      <c r="C75" s="51"/>
      <c r="D75" s="43">
        <f>[1]Monthly!DD67</f>
        <v>43</v>
      </c>
      <c r="E75" s="43">
        <f>[1]Fiscal!J67</f>
        <v>442</v>
      </c>
      <c r="F75" s="17">
        <f>[1]Monthly!CR67</f>
        <v>42</v>
      </c>
      <c r="G75" s="19">
        <f t="shared" si="4"/>
        <v>2.3809523809523808E-2</v>
      </c>
    </row>
    <row r="76" spans="1:7" x14ac:dyDescent="0.25">
      <c r="A76" s="49" t="s">
        <v>61</v>
      </c>
      <c r="B76" s="50"/>
      <c r="C76" s="51"/>
      <c r="D76" s="43">
        <f>[1]Monthly!DD68</f>
        <v>6</v>
      </c>
      <c r="E76" s="43">
        <f>[1]Fiscal!J68</f>
        <v>49</v>
      </c>
      <c r="F76" s="17">
        <f>[1]Monthly!CR68</f>
        <v>5</v>
      </c>
      <c r="G76" s="19">
        <f t="shared" si="4"/>
        <v>0.2</v>
      </c>
    </row>
    <row r="77" spans="1:7" x14ac:dyDescent="0.25">
      <c r="A77" s="49" t="s">
        <v>62</v>
      </c>
      <c r="B77" s="50"/>
      <c r="C77" s="51"/>
      <c r="D77" s="43">
        <f>[1]Monthly!DD69</f>
        <v>1</v>
      </c>
      <c r="E77" s="43">
        <f>[1]Fiscal!J69</f>
        <v>38</v>
      </c>
      <c r="F77" s="17">
        <f>[1]Monthly!CR69</f>
        <v>4</v>
      </c>
      <c r="G77" s="19">
        <f t="shared" si="4"/>
        <v>-0.75</v>
      </c>
    </row>
    <row r="78" spans="1:7" x14ac:dyDescent="0.25">
      <c r="A78" s="39"/>
      <c r="B78" s="50"/>
      <c r="C78" s="45" t="s">
        <v>27</v>
      </c>
      <c r="D78" s="24">
        <f>SUM(D74:D77)</f>
        <v>77</v>
      </c>
      <c r="E78" s="24">
        <f>SUM(E74:E77)</f>
        <v>696</v>
      </c>
      <c r="F78" s="24">
        <f>SUM(F74:F77)</f>
        <v>66</v>
      </c>
      <c r="G78" s="19">
        <f t="shared" si="4"/>
        <v>0.16666666666666666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[1]Monthly!DD72</f>
        <v>0</v>
      </c>
      <c r="E81" s="43">
        <f>[1]Fiscal!J72</f>
        <v>8786</v>
      </c>
      <c r="F81" s="17">
        <f>[1]Monthly!CR72</f>
        <v>932</v>
      </c>
      <c r="G81" s="19">
        <f t="shared" ref="G81:G94" si="5">(+D81-F81)/F81</f>
        <v>-1</v>
      </c>
    </row>
    <row r="82" spans="1:7" x14ac:dyDescent="0.25">
      <c r="A82" s="39" t="s">
        <v>66</v>
      </c>
      <c r="B82" s="44"/>
      <c r="C82" s="51"/>
      <c r="D82" s="17">
        <f>[1]Monthly!DD73</f>
        <v>0</v>
      </c>
      <c r="E82" s="43">
        <f>[1]Fiscal!J73</f>
        <v>8336</v>
      </c>
      <c r="F82" s="17">
        <f>[1]Monthly!CR73</f>
        <v>880</v>
      </c>
      <c r="G82" s="19">
        <f t="shared" si="5"/>
        <v>-1</v>
      </c>
    </row>
    <row r="83" spans="1:7" x14ac:dyDescent="0.25">
      <c r="A83" s="39" t="s">
        <v>67</v>
      </c>
      <c r="B83" s="44"/>
      <c r="C83" s="51"/>
      <c r="D83" s="17">
        <f>[1]Monthly!DD74</f>
        <v>0</v>
      </c>
      <c r="E83" s="43">
        <f>[1]Fiscal!J74</f>
        <v>78</v>
      </c>
      <c r="F83" s="17">
        <f>[1]Monthly!CR74</f>
        <v>8</v>
      </c>
      <c r="G83" s="19">
        <f t="shared" si="5"/>
        <v>-1</v>
      </c>
    </row>
    <row r="84" spans="1:7" x14ac:dyDescent="0.25">
      <c r="A84" s="39" t="s">
        <v>68</v>
      </c>
      <c r="B84" s="44"/>
      <c r="C84" s="51"/>
      <c r="D84" s="17">
        <f>[1]Monthly!DD75</f>
        <v>0</v>
      </c>
      <c r="E84" s="43">
        <f>[1]Fiscal!J75</f>
        <v>140</v>
      </c>
      <c r="F84" s="17">
        <f>[1]Monthly!CR75</f>
        <v>23</v>
      </c>
      <c r="G84" s="19">
        <f t="shared" si="5"/>
        <v>-1</v>
      </c>
    </row>
    <row r="85" spans="1:7" x14ac:dyDescent="0.25">
      <c r="A85" s="39" t="s">
        <v>69</v>
      </c>
      <c r="B85" s="44"/>
      <c r="C85" s="51"/>
      <c r="D85" s="17">
        <f>[1]Monthly!DD76</f>
        <v>0</v>
      </c>
      <c r="E85" s="43">
        <f>[1]Fiscal!J76</f>
        <v>0</v>
      </c>
      <c r="F85" s="17">
        <f>[1]Monthly!CR76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[1]Monthly!DD77</f>
        <v>0</v>
      </c>
      <c r="E86" s="43">
        <f>[1]Fiscal!J77</f>
        <v>719028</v>
      </c>
      <c r="F86" s="17">
        <f>[1]Monthly!CR77</f>
        <v>86846</v>
      </c>
      <c r="G86" s="19">
        <f t="shared" si="5"/>
        <v>-1</v>
      </c>
    </row>
    <row r="87" spans="1:7" x14ac:dyDescent="0.25">
      <c r="A87" s="39" t="s">
        <v>71</v>
      </c>
      <c r="B87" s="44"/>
      <c r="C87" s="51"/>
      <c r="D87" s="17">
        <f>[1]Monthly!DD78</f>
        <v>2</v>
      </c>
      <c r="E87" s="43">
        <f>[1]Fiscal!J78</f>
        <v>35</v>
      </c>
      <c r="F87" s="17">
        <f>[1]Monthly!CR78</f>
        <v>4</v>
      </c>
      <c r="G87" s="19">
        <f t="shared" si="5"/>
        <v>-0.5</v>
      </c>
    </row>
    <row r="88" spans="1:7" x14ac:dyDescent="0.25">
      <c r="A88" s="39" t="s">
        <v>72</v>
      </c>
      <c r="B88" s="44"/>
      <c r="C88" s="51"/>
      <c r="D88" s="17">
        <f>[1]Monthly!DD79</f>
        <v>4</v>
      </c>
      <c r="E88" s="43">
        <f>[1]Fiscal!J79</f>
        <v>34</v>
      </c>
      <c r="F88" s="17">
        <f>[1]Monthly!CR79</f>
        <v>0</v>
      </c>
      <c r="G88" s="19"/>
    </row>
    <row r="89" spans="1:7" x14ac:dyDescent="0.25">
      <c r="A89" s="39" t="s">
        <v>73</v>
      </c>
      <c r="B89" s="44"/>
      <c r="C89" s="51"/>
      <c r="D89" s="17">
        <f>[1]Monthly!DD80</f>
        <v>12</v>
      </c>
      <c r="E89" s="43">
        <f>[1]Fiscal!J80</f>
        <v>58</v>
      </c>
      <c r="F89" s="17">
        <f>[1]Monthly!CR80</f>
        <v>11</v>
      </c>
      <c r="G89" s="19">
        <f t="shared" si="5"/>
        <v>9.0909090909090912E-2</v>
      </c>
    </row>
    <row r="90" spans="1:7" x14ac:dyDescent="0.25">
      <c r="A90" s="39" t="s">
        <v>52</v>
      </c>
      <c r="B90" s="44"/>
      <c r="C90" s="51"/>
      <c r="D90" s="17">
        <f>[1]Monthly!DD81</f>
        <v>0</v>
      </c>
      <c r="E90" s="43">
        <f>[1]Fiscal!J81</f>
        <v>0</v>
      </c>
      <c r="F90" s="17">
        <f>[1]Monthly!CR81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[1]Monthly!DD82</f>
        <v>55</v>
      </c>
      <c r="E91" s="43">
        <f>[1]Fiscal!J82</f>
        <v>361</v>
      </c>
      <c r="F91" s="17">
        <f>[1]Monthly!CR82</f>
        <v>14</v>
      </c>
      <c r="G91" s="19">
        <f t="shared" si="5"/>
        <v>2.9285714285714284</v>
      </c>
    </row>
    <row r="92" spans="1:7" x14ac:dyDescent="0.25">
      <c r="A92" s="39" t="s">
        <v>54</v>
      </c>
      <c r="B92" s="44"/>
      <c r="C92" s="51"/>
      <c r="D92" s="17">
        <f>[1]Monthly!DD83</f>
        <v>16</v>
      </c>
      <c r="E92" s="43">
        <f>[1]Fiscal!J83</f>
        <v>152</v>
      </c>
      <c r="F92" s="17">
        <f>[1]Monthly!CR83</f>
        <v>24</v>
      </c>
      <c r="G92" s="19">
        <f t="shared" si="5"/>
        <v>-0.33333333333333331</v>
      </c>
    </row>
    <row r="93" spans="1:7" x14ac:dyDescent="0.25">
      <c r="A93" s="39" t="s">
        <v>55</v>
      </c>
      <c r="B93" s="44"/>
      <c r="C93" s="51"/>
      <c r="D93" s="17">
        <f>[1]Monthly!DD84</f>
        <v>0</v>
      </c>
      <c r="E93" s="43">
        <f>[1]Fiscal!J84</f>
        <v>0</v>
      </c>
      <c r="F93" s="17">
        <f>[1]Monthly!CR84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89</v>
      </c>
      <c r="E94" s="24">
        <f>SUM(E81:E93)</f>
        <v>737008</v>
      </c>
      <c r="F94" s="24">
        <f>SUM(F81:F93)</f>
        <v>88742</v>
      </c>
      <c r="G94" s="19">
        <f t="shared" si="5"/>
        <v>-0.9989970926956796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[1]Monthly!DD88</f>
        <v>43642</v>
      </c>
      <c r="E97" s="43">
        <f>[1]Fiscal!J88</f>
        <v>288482</v>
      </c>
      <c r="F97" s="30">
        <f>[1]Monthly!CR88</f>
        <v>38732</v>
      </c>
      <c r="G97" s="19">
        <f t="shared" ref="G97:G102" si="6">(+D97-F97)/F97</f>
        <v>0.12676856346173707</v>
      </c>
    </row>
    <row r="98" spans="1:7" x14ac:dyDescent="0.25">
      <c r="A98" s="39" t="s">
        <v>76</v>
      </c>
      <c r="B98" s="44"/>
      <c r="C98" s="51"/>
      <c r="D98" s="30">
        <f>[1]Monthly!DD89</f>
        <v>35769</v>
      </c>
      <c r="E98" s="43">
        <f>[1]Fiscal!J89</f>
        <v>350620</v>
      </c>
      <c r="F98" s="30">
        <f>[1]Monthly!CR89</f>
        <v>25829</v>
      </c>
      <c r="G98" s="19">
        <f t="shared" si="6"/>
        <v>0.38483874714468236</v>
      </c>
    </row>
    <row r="99" spans="1:7" x14ac:dyDescent="0.25">
      <c r="A99" s="39" t="s">
        <v>77</v>
      </c>
      <c r="B99" s="44"/>
      <c r="C99" s="51"/>
      <c r="D99" s="30">
        <f>[1]Monthly!DD90</f>
        <v>0</v>
      </c>
      <c r="E99" s="43">
        <f>[1]Fiscal!J90</f>
        <v>10</v>
      </c>
      <c r="F99" s="30">
        <f>[1]Monthly!CR90</f>
        <v>0</v>
      </c>
      <c r="G99" s="19"/>
    </row>
    <row r="100" spans="1:7" x14ac:dyDescent="0.25">
      <c r="A100" s="39" t="s">
        <v>78</v>
      </c>
      <c r="B100" s="44"/>
      <c r="C100" s="51"/>
      <c r="D100" s="30">
        <f>[1]Monthly!DD91</f>
        <v>0</v>
      </c>
      <c r="E100" s="43">
        <f>[1]Fiscal!J91</f>
        <v>397558</v>
      </c>
      <c r="F100" s="30">
        <f>[1]Monthly!CR91</f>
        <v>34961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[1]Monthly!DD92</f>
        <v>0</v>
      </c>
      <c r="E101" s="43">
        <f>[1]Fiscal!J92</f>
        <v>4833</v>
      </c>
      <c r="F101" s="30">
        <f>[1]Monthly!CR92</f>
        <v>611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[1]Monthly!DD93</f>
        <v>0</v>
      </c>
      <c r="E102" s="43">
        <f>[1]Fiscal!J93</f>
        <v>1879</v>
      </c>
      <c r="F102" s="30">
        <f>[1]Monthly!CR93</f>
        <v>222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[1]Monthly!DD96</f>
        <v>0</v>
      </c>
      <c r="E106" s="43">
        <f>[1]Fiscal!J96</f>
        <v>0</v>
      </c>
      <c r="F106" s="17">
        <f>[1]Monthly!CR96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[1]Monthly!DD97</f>
        <v>0</v>
      </c>
      <c r="E107" s="43">
        <f>[1]Fiscal!J97</f>
        <v>0</v>
      </c>
      <c r="F107" s="17">
        <f>[1]Monthly!CR97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[1]Monthly!DD98</f>
        <v>3920</v>
      </c>
      <c r="E108" s="43">
        <f>[1]Fiscal!J98</f>
        <v>44520</v>
      </c>
      <c r="F108" s="17">
        <f>[1]Monthly!CR98</f>
        <v>4798</v>
      </c>
      <c r="G108" s="19">
        <f t="shared" ref="G108:G122" si="7">(+D108-F108)/F108</f>
        <v>-0.18299291371404752</v>
      </c>
    </row>
    <row r="109" spans="1:7" x14ac:dyDescent="0.25">
      <c r="A109" s="54" t="s">
        <v>86</v>
      </c>
      <c r="B109" s="44"/>
      <c r="C109" s="51"/>
      <c r="D109" s="17">
        <f>[1]Monthly!DD99</f>
        <v>1558</v>
      </c>
      <c r="E109" s="43">
        <f>[1]Fiscal!J99</f>
        <v>18129</v>
      </c>
      <c r="F109" s="17">
        <f>[1]Monthly!CR99</f>
        <v>1476</v>
      </c>
      <c r="G109" s="19">
        <f t="shared" si="7"/>
        <v>5.5555555555555552E-2</v>
      </c>
    </row>
    <row r="110" spans="1:7" x14ac:dyDescent="0.25">
      <c r="A110" s="54" t="s">
        <v>87</v>
      </c>
      <c r="B110" s="44"/>
      <c r="C110" s="51"/>
      <c r="D110" s="17">
        <f>[1]Monthly!DD100</f>
        <v>1681</v>
      </c>
      <c r="E110" s="43">
        <f>[1]Fiscal!J100</f>
        <v>17958</v>
      </c>
      <c r="F110" s="17">
        <f>[1]Monthly!CR100</f>
        <v>1700</v>
      </c>
      <c r="G110" s="19">
        <f t="shared" si="7"/>
        <v>-1.1176470588235295E-2</v>
      </c>
    </row>
    <row r="111" spans="1:7" x14ac:dyDescent="0.25">
      <c r="A111" s="54" t="s">
        <v>88</v>
      </c>
      <c r="B111" s="44"/>
      <c r="C111" s="51"/>
      <c r="D111" s="17">
        <f>[1]Monthly!DD101</f>
        <v>1023</v>
      </c>
      <c r="E111" s="43">
        <f>[1]Fiscal!J101</f>
        <v>8116</v>
      </c>
      <c r="F111" s="17">
        <f>[1]Monthly!CR101</f>
        <v>933</v>
      </c>
      <c r="G111" s="19">
        <f t="shared" si="7"/>
        <v>9.6463022508038579E-2</v>
      </c>
    </row>
    <row r="112" spans="1:7" x14ac:dyDescent="0.25">
      <c r="A112" s="39" t="s">
        <v>89</v>
      </c>
      <c r="B112" s="44"/>
      <c r="C112" s="51"/>
      <c r="D112" s="17">
        <f>[1]Monthly!DD102</f>
        <v>1098</v>
      </c>
      <c r="E112" s="43">
        <f>[1]Fiscal!J102</f>
        <v>10486</v>
      </c>
      <c r="F112" s="17">
        <f>[1]Monthly!CR102</f>
        <v>931</v>
      </c>
      <c r="G112" s="19">
        <f t="shared" si="7"/>
        <v>0.17937701396348013</v>
      </c>
    </row>
    <row r="113" spans="1:7" x14ac:dyDescent="0.25">
      <c r="A113" s="39" t="s">
        <v>49</v>
      </c>
      <c r="B113" s="44"/>
      <c r="C113" s="51"/>
      <c r="D113" s="17">
        <f>[1]Monthly!DD103</f>
        <v>58</v>
      </c>
      <c r="E113" s="43">
        <f>[1]Fiscal!J103</f>
        <v>620</v>
      </c>
      <c r="F113" s="17">
        <f>[1]Monthly!CR103</f>
        <v>58</v>
      </c>
      <c r="G113" s="19">
        <f t="shared" si="7"/>
        <v>0</v>
      </c>
    </row>
    <row r="114" spans="1:7" x14ac:dyDescent="0.25">
      <c r="A114" s="39" t="s">
        <v>50</v>
      </c>
      <c r="B114" s="44"/>
      <c r="C114" s="51"/>
      <c r="D114" s="17">
        <f>[1]Monthly!DD104</f>
        <v>6</v>
      </c>
      <c r="E114" s="43">
        <f>[1]Fiscal!J104</f>
        <v>35</v>
      </c>
      <c r="F114" s="17">
        <f>[1]Monthly!CR104</f>
        <v>3</v>
      </c>
      <c r="G114" s="19">
        <f t="shared" si="7"/>
        <v>1</v>
      </c>
    </row>
    <row r="115" spans="1:7" x14ac:dyDescent="0.25">
      <c r="A115" s="39" t="s">
        <v>51</v>
      </c>
      <c r="B115" s="44"/>
      <c r="C115" s="51"/>
      <c r="D115" s="17">
        <f>[1]Monthly!DD105</f>
        <v>18</v>
      </c>
      <c r="E115" s="43">
        <f>[1]Fiscal!J105</f>
        <v>149</v>
      </c>
      <c r="F115" s="17">
        <f>[1]Monthly!CR105</f>
        <v>13</v>
      </c>
      <c r="G115" s="19">
        <f t="shared" si="7"/>
        <v>0.38461538461538464</v>
      </c>
    </row>
    <row r="116" spans="1:7" x14ac:dyDescent="0.25">
      <c r="A116" s="39" t="s">
        <v>52</v>
      </c>
      <c r="B116" s="44"/>
      <c r="C116" s="51"/>
      <c r="D116" s="17">
        <f>[1]Monthly!DD106</f>
        <v>0</v>
      </c>
      <c r="E116" s="43">
        <f>[1]Fiscal!J106</f>
        <v>14</v>
      </c>
      <c r="F116" s="17">
        <f>[1]Monthly!CR106</f>
        <v>2</v>
      </c>
      <c r="G116" s="19">
        <f t="shared" si="7"/>
        <v>-1</v>
      </c>
    </row>
    <row r="117" spans="1:7" x14ac:dyDescent="0.25">
      <c r="A117" s="39" t="s">
        <v>53</v>
      </c>
      <c r="B117" s="44"/>
      <c r="C117" s="51"/>
      <c r="D117" s="17">
        <f>[1]Monthly!DD107</f>
        <v>21</v>
      </c>
      <c r="E117" s="43">
        <f>[1]Fiscal!J107</f>
        <v>290</v>
      </c>
      <c r="F117" s="17">
        <f>[1]Monthly!CR107</f>
        <v>26</v>
      </c>
      <c r="G117" s="19">
        <f t="shared" si="7"/>
        <v>-0.19230769230769232</v>
      </c>
    </row>
    <row r="118" spans="1:7" x14ac:dyDescent="0.25">
      <c r="A118" s="39" t="s">
        <v>54</v>
      </c>
      <c r="B118" s="44"/>
      <c r="C118" s="51"/>
      <c r="D118" s="17">
        <f>[1]Monthly!DD108</f>
        <v>53</v>
      </c>
      <c r="E118" s="43">
        <f>[1]Fiscal!J108</f>
        <v>345</v>
      </c>
      <c r="F118" s="17">
        <f>[1]Monthly!CR108</f>
        <v>32</v>
      </c>
      <c r="G118" s="19">
        <f t="shared" si="7"/>
        <v>0.65625</v>
      </c>
    </row>
    <row r="119" spans="1:7" x14ac:dyDescent="0.25">
      <c r="A119" s="39" t="s">
        <v>90</v>
      </c>
      <c r="B119" s="44"/>
      <c r="C119" s="51"/>
      <c r="D119" s="17">
        <f>[1]Monthly!DD109</f>
        <v>80</v>
      </c>
      <c r="E119" s="43">
        <f>[1]Fiscal!J109</f>
        <v>787</v>
      </c>
      <c r="F119" s="17">
        <f>[1]Monthly!CR109</f>
        <v>102</v>
      </c>
      <c r="G119" s="19">
        <f t="shared" si="7"/>
        <v>-0.21568627450980393</v>
      </c>
    </row>
    <row r="120" spans="1:7" x14ac:dyDescent="0.25">
      <c r="A120" s="39" t="s">
        <v>55</v>
      </c>
      <c r="B120" s="44"/>
      <c r="C120" s="51"/>
      <c r="D120" s="17">
        <f>[1]Monthly!DD110</f>
        <v>0</v>
      </c>
      <c r="E120" s="43">
        <f>[1]Fiscal!J110</f>
        <v>0</v>
      </c>
      <c r="F120" s="17">
        <f>[1]Monthly!CR110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[1]Monthly!DD111</f>
        <v>0</v>
      </c>
      <c r="E121" s="43">
        <f>[1]Fiscal!J111</f>
        <v>0</v>
      </c>
      <c r="F121" s="17">
        <f>[1]Monthly!CR111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9516</v>
      </c>
      <c r="E122" s="24">
        <f>+SUM(E106:E121)</f>
        <v>101449</v>
      </c>
      <c r="F122" s="24">
        <f>+SUM(F106:F121)</f>
        <v>10074</v>
      </c>
      <c r="G122" s="19">
        <f t="shared" si="7"/>
        <v>-5.5390113162596781E-2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[1]Monthly!DD115</f>
        <v>2</v>
      </c>
      <c r="E125" s="43">
        <f>[1]Fiscal!J115</f>
        <v>58</v>
      </c>
      <c r="F125" s="17">
        <f>[1]Monthly!CR115</f>
        <v>6</v>
      </c>
      <c r="G125" s="19">
        <f>(+D125-F125)/F125</f>
        <v>-0.66666666666666663</v>
      </c>
    </row>
    <row r="126" spans="1:7" x14ac:dyDescent="0.25">
      <c r="A126" s="39" t="s">
        <v>94</v>
      </c>
      <c r="B126" s="44"/>
      <c r="C126" s="51"/>
      <c r="D126" s="17">
        <f>[1]Monthly!DD116</f>
        <v>120</v>
      </c>
      <c r="E126" s="43">
        <f>[1]Fiscal!J116</f>
        <v>1246</v>
      </c>
      <c r="F126" s="17">
        <f>[1]Monthly!CR116</f>
        <v>93</v>
      </c>
      <c r="G126" s="19">
        <f>(+D126-F126)/F126</f>
        <v>0.29032258064516131</v>
      </c>
    </row>
    <row r="127" spans="1:7" x14ac:dyDescent="0.25">
      <c r="A127" s="39" t="s">
        <v>95</v>
      </c>
      <c r="B127" s="44"/>
      <c r="C127" s="51"/>
      <c r="D127" s="17">
        <f>[1]Monthly!DD117</f>
        <v>111</v>
      </c>
      <c r="E127" s="43">
        <f>[1]Fiscal!J117</f>
        <v>962</v>
      </c>
      <c r="F127" s="17">
        <f>[1]Monthly!CR117</f>
        <v>91</v>
      </c>
      <c r="G127" s="19">
        <f>(+D127-F127)/F127</f>
        <v>0.21978021978021978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[1]Monthly!DD120</f>
        <v>26</v>
      </c>
      <c r="E130" s="43">
        <f>[1]Fiscal!J120</f>
        <v>274</v>
      </c>
      <c r="F130" s="17">
        <f>[1]Monthly!CR120</f>
        <v>27</v>
      </c>
      <c r="G130" s="19">
        <f>(+D130-F130)/F130</f>
        <v>-3.7037037037037035E-2</v>
      </c>
    </row>
    <row r="131" spans="1:7" x14ac:dyDescent="0.25">
      <c r="A131" s="49" t="s">
        <v>98</v>
      </c>
      <c r="B131" s="44"/>
      <c r="C131" s="51"/>
      <c r="D131" s="17">
        <f>[1]Monthly!DD121</f>
        <v>48</v>
      </c>
      <c r="E131" s="43">
        <f>[1]Fiscal!J121</f>
        <v>550</v>
      </c>
      <c r="F131" s="17">
        <f>[1]Monthly!CR121</f>
        <v>43</v>
      </c>
      <c r="G131" s="19">
        <f>(+D131-F131)/F131</f>
        <v>0.11627906976744186</v>
      </c>
    </row>
    <row r="132" spans="1:7" x14ac:dyDescent="0.25">
      <c r="A132" s="49" t="s">
        <v>99</v>
      </c>
      <c r="B132" s="44"/>
      <c r="C132" s="51"/>
      <c r="D132" s="17">
        <f>[1]Monthly!DD122</f>
        <v>148</v>
      </c>
      <c r="E132" s="43">
        <f>[1]Fiscal!J122</f>
        <v>445</v>
      </c>
      <c r="F132" s="17">
        <f>[1]Monthly!CR122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[1]Monthly!DD125</f>
        <v>14995</v>
      </c>
      <c r="E135" s="43">
        <f>[1]Fiscal!J125</f>
        <v>259727</v>
      </c>
      <c r="F135" s="17">
        <f>[1]Monthly!CR125</f>
        <v>32742</v>
      </c>
      <c r="G135" s="19">
        <f t="shared" ref="G135:G143" si="8">(+D135-F135)/F135</f>
        <v>-0.54202553295461486</v>
      </c>
    </row>
    <row r="136" spans="1:7" x14ac:dyDescent="0.25">
      <c r="A136" s="39" t="s">
        <v>49</v>
      </c>
      <c r="B136" s="44"/>
      <c r="C136" s="51"/>
      <c r="D136" s="17">
        <f>[1]Monthly!DD126</f>
        <v>205</v>
      </c>
      <c r="E136" s="43">
        <f>[1]Fiscal!J126</f>
        <v>1758</v>
      </c>
      <c r="F136" s="17">
        <f>[1]Monthly!CR126</f>
        <v>160</v>
      </c>
      <c r="G136" s="19">
        <f t="shared" si="8"/>
        <v>0.28125</v>
      </c>
    </row>
    <row r="137" spans="1:7" x14ac:dyDescent="0.25">
      <c r="A137" s="39" t="s">
        <v>50</v>
      </c>
      <c r="B137" s="44"/>
      <c r="C137" s="51"/>
      <c r="D137" s="17">
        <f>[1]Monthly!DD127</f>
        <v>147</v>
      </c>
      <c r="E137" s="43">
        <f>[1]Fiscal!J127</f>
        <v>2713</v>
      </c>
      <c r="F137" s="17">
        <f>[1]Monthly!CR127</f>
        <v>93</v>
      </c>
      <c r="G137" s="19">
        <f t="shared" si="8"/>
        <v>0.58064516129032262</v>
      </c>
    </row>
    <row r="138" spans="1:7" x14ac:dyDescent="0.25">
      <c r="A138" s="39" t="s">
        <v>73</v>
      </c>
      <c r="B138" s="44"/>
      <c r="C138" s="51"/>
      <c r="D138" s="17">
        <f>[1]Monthly!DD128</f>
        <v>162</v>
      </c>
      <c r="E138" s="43">
        <f>[1]Fiscal!J128</f>
        <v>1480</v>
      </c>
      <c r="F138" s="17">
        <f>[1]Monthly!CR128</f>
        <v>237</v>
      </c>
      <c r="G138" s="19">
        <f t="shared" si="8"/>
        <v>-0.31645569620253167</v>
      </c>
    </row>
    <row r="139" spans="1:7" x14ac:dyDescent="0.25">
      <c r="A139" s="39" t="s">
        <v>52</v>
      </c>
      <c r="B139" s="44"/>
      <c r="C139" s="51"/>
      <c r="D139" s="17">
        <f>[1]Monthly!DD129</f>
        <v>41</v>
      </c>
      <c r="E139" s="43">
        <f>[1]Fiscal!J129</f>
        <v>436</v>
      </c>
      <c r="F139" s="17">
        <f>[1]Monthly!CR129</f>
        <v>50</v>
      </c>
      <c r="G139" s="19">
        <f t="shared" si="8"/>
        <v>-0.18</v>
      </c>
    </row>
    <row r="140" spans="1:7" x14ac:dyDescent="0.25">
      <c r="A140" s="39" t="s">
        <v>102</v>
      </c>
      <c r="B140" s="44"/>
      <c r="C140" s="51"/>
      <c r="D140" s="17">
        <f>[1]Monthly!DD130</f>
        <v>294</v>
      </c>
      <c r="E140" s="43">
        <f>[1]Fiscal!J130</f>
        <v>2611</v>
      </c>
      <c r="F140" s="17">
        <f>[1]Monthly!CR130</f>
        <v>165</v>
      </c>
      <c r="G140" s="19">
        <f t="shared" si="8"/>
        <v>0.78181818181818186</v>
      </c>
    </row>
    <row r="141" spans="1:7" x14ac:dyDescent="0.25">
      <c r="A141" s="39" t="s">
        <v>54</v>
      </c>
      <c r="B141" s="44"/>
      <c r="C141" s="51"/>
      <c r="D141" s="17">
        <f>[1]Monthly!DD131</f>
        <v>232</v>
      </c>
      <c r="E141" s="43">
        <f>[1]Fiscal!J131</f>
        <v>2041</v>
      </c>
      <c r="F141" s="17">
        <f>[1]Monthly!CR131</f>
        <v>158</v>
      </c>
      <c r="G141" s="19">
        <f t="shared" si="8"/>
        <v>0.46835443037974683</v>
      </c>
    </row>
    <row r="142" spans="1:7" x14ac:dyDescent="0.25">
      <c r="A142" s="39" t="s">
        <v>55</v>
      </c>
      <c r="B142" s="44"/>
      <c r="C142" s="51"/>
      <c r="D142" s="17">
        <f>[1]Monthly!DD132</f>
        <v>0</v>
      </c>
      <c r="E142" s="43">
        <f>[1]Fiscal!J132</f>
        <v>0</v>
      </c>
      <c r="F142" s="17">
        <f>[1]Monthly!CR132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16076</v>
      </c>
      <c r="E143" s="24">
        <f>SUM(E135:E142)</f>
        <v>270766</v>
      </c>
      <c r="F143" s="24">
        <f>SUM(F135:F142)</f>
        <v>33605</v>
      </c>
      <c r="G143" s="19">
        <f t="shared" si="8"/>
        <v>-0.52161880672518968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[1]Monthly!DD137</f>
        <v>4</v>
      </c>
      <c r="C148" s="69">
        <f>[1]Monthly!DD138</f>
        <v>56</v>
      </c>
      <c r="D148" s="17">
        <f>[1]Fiscal!J138</f>
        <v>747</v>
      </c>
      <c r="E148" s="68">
        <f>[1]Monthly!CR137</f>
        <v>9</v>
      </c>
      <c r="F148" s="69">
        <f>[1]Monthly!CR138</f>
        <v>53</v>
      </c>
      <c r="G148" s="19">
        <f t="shared" ref="G148:G154" si="9">(C148-F148)/F148</f>
        <v>5.6603773584905662E-2</v>
      </c>
    </row>
    <row r="149" spans="1:7" x14ac:dyDescent="0.25">
      <c r="A149" s="67" t="s">
        <v>114</v>
      </c>
      <c r="B149" s="70">
        <f>[1]Monthly!DD139</f>
        <v>12</v>
      </c>
      <c r="C149" s="69">
        <f>[1]Monthly!DD140</f>
        <v>414</v>
      </c>
      <c r="D149" s="17">
        <f>[1]Fiscal!J140</f>
        <v>3612</v>
      </c>
      <c r="E149" s="70">
        <f>[1]Monthly!CR139</f>
        <v>11</v>
      </c>
      <c r="F149" s="69">
        <f>[1]Monthly!CR140</f>
        <v>387</v>
      </c>
      <c r="G149" s="19">
        <f t="shared" si="9"/>
        <v>6.9767441860465115E-2</v>
      </c>
    </row>
    <row r="150" spans="1:7" x14ac:dyDescent="0.25">
      <c r="A150" s="67" t="s">
        <v>115</v>
      </c>
      <c r="B150" s="70">
        <f>[1]Monthly!DD141</f>
        <v>9</v>
      </c>
      <c r="C150" s="69">
        <f>[1]Monthly!DD142</f>
        <v>0</v>
      </c>
      <c r="D150" s="17">
        <f>[1]Fiscal!J142</f>
        <v>129</v>
      </c>
      <c r="E150" s="70">
        <f>[1]Monthly!CR141</f>
        <v>8</v>
      </c>
      <c r="F150" s="69">
        <f>[1]Monthly!CR142</f>
        <v>87</v>
      </c>
      <c r="G150" s="19">
        <f t="shared" si="9"/>
        <v>-1</v>
      </c>
    </row>
    <row r="151" spans="1:7" x14ac:dyDescent="0.25">
      <c r="A151" s="67" t="s">
        <v>116</v>
      </c>
      <c r="B151" s="70">
        <f>[1]Monthly!DD143</f>
        <v>2</v>
      </c>
      <c r="C151" s="69">
        <f>[1]Monthly!DD144</f>
        <v>23</v>
      </c>
      <c r="D151" s="17">
        <f>[1]Fiscal!J144</f>
        <v>55</v>
      </c>
      <c r="E151" s="70">
        <f>[1]Monthly!CR143</f>
        <v>0</v>
      </c>
      <c r="F151" s="69">
        <f>[1]Monthly!CR144</f>
        <v>0</v>
      </c>
      <c r="G151" s="19"/>
    </row>
    <row r="152" spans="1:7" hidden="1" x14ac:dyDescent="0.25">
      <c r="A152" s="67" t="s">
        <v>117</v>
      </c>
      <c r="B152" s="70"/>
      <c r="C152" s="18">
        <f>[1]Monthly!DD145</f>
        <v>0</v>
      </c>
      <c r="D152" s="17">
        <f>[1]Fiscal!H145</f>
        <v>0</v>
      </c>
      <c r="E152" s="70"/>
      <c r="F152" s="18">
        <f>[1]Monthly!CR145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[1]Monthly!DD146</f>
        <v>25</v>
      </c>
      <c r="C153" s="69">
        <f>[1]Monthly!DD147</f>
        <v>507</v>
      </c>
      <c r="D153" s="17">
        <f>[1]Fiscal!J147</f>
        <v>4299</v>
      </c>
      <c r="E153" s="70">
        <f>[1]Monthly!CR146</f>
        <v>14</v>
      </c>
      <c r="F153" s="69">
        <f>[1]Monthly!CR147</f>
        <v>155</v>
      </c>
      <c r="G153" s="19">
        <f t="shared" si="9"/>
        <v>2.2709677419354839</v>
      </c>
    </row>
    <row r="154" spans="1:7" x14ac:dyDescent="0.25">
      <c r="A154" s="67" t="s">
        <v>119</v>
      </c>
      <c r="B154" s="70">
        <f>[1]Monthly!DD148</f>
        <v>8</v>
      </c>
      <c r="C154" s="71">
        <f>[1]Monthly!DD149</f>
        <v>38</v>
      </c>
      <c r="D154" s="72">
        <f>[1]Fiscal!J149</f>
        <v>323</v>
      </c>
      <c r="E154" s="70">
        <f>[1]Monthly!CR148</f>
        <v>6</v>
      </c>
      <c r="F154" s="71">
        <f>[1]Monthly!CR149</f>
        <v>29</v>
      </c>
      <c r="G154" s="19">
        <f t="shared" si="9"/>
        <v>0.31034482758620691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[1]Monthly!DD151</f>
        <v>12</v>
      </c>
      <c r="C157" s="83">
        <f>[1]Monthly!DD152</f>
        <v>1</v>
      </c>
      <c r="D157" s="43">
        <f>[1]Fiscal!J152</f>
        <v>123</v>
      </c>
      <c r="E157" s="82">
        <f>[1]Monthly!CR151</f>
        <v>13</v>
      </c>
      <c r="F157" s="83">
        <f>[1]Monthly!CR152</f>
        <v>13</v>
      </c>
      <c r="G157" s="19">
        <f t="shared" ref="G157:G162" si="10">(C157-F157)/F157</f>
        <v>-0.92307692307692313</v>
      </c>
    </row>
    <row r="158" spans="1:7" x14ac:dyDescent="0.25">
      <c r="A158" s="67" t="s">
        <v>122</v>
      </c>
      <c r="B158" s="70">
        <f>[1]Monthly!DD154</f>
        <v>1</v>
      </c>
      <c r="C158" s="43">
        <f>[1]Monthly!DD155</f>
        <v>2</v>
      </c>
      <c r="D158" s="43">
        <f>[1]Fiscal!J155</f>
        <v>459</v>
      </c>
      <c r="E158" s="70">
        <f>[1]Monthly!CR154</f>
        <v>3</v>
      </c>
      <c r="F158" s="43">
        <f>[1]Monthly!CR155</f>
        <v>27</v>
      </c>
      <c r="G158" s="19">
        <f t="shared" si="10"/>
        <v>-0.92592592592592593</v>
      </c>
    </row>
    <row r="159" spans="1:7" x14ac:dyDescent="0.25">
      <c r="A159" s="67" t="s">
        <v>123</v>
      </c>
      <c r="B159" s="70">
        <f>[1]Monthly!DD157</f>
        <v>15</v>
      </c>
      <c r="C159" s="43">
        <f>[1]Monthly!DD158</f>
        <v>100</v>
      </c>
      <c r="D159" s="43">
        <f>[1]Fiscal!J158</f>
        <v>477</v>
      </c>
      <c r="E159" s="70">
        <f>[1]Monthly!CR157</f>
        <v>1</v>
      </c>
      <c r="F159" s="43">
        <f>[1]Monthly!CR158</f>
        <v>7</v>
      </c>
      <c r="G159" s="19">
        <f t="shared" si="10"/>
        <v>13.285714285714286</v>
      </c>
    </row>
    <row r="160" spans="1:7" x14ac:dyDescent="0.25">
      <c r="A160" s="67" t="s">
        <v>124</v>
      </c>
      <c r="B160" s="70">
        <f>[1]Monthly!DD160</f>
        <v>0</v>
      </c>
      <c r="C160" s="43">
        <f>[1]Monthly!DD161</f>
        <v>0</v>
      </c>
      <c r="D160" s="43">
        <f>[1]Fiscal!J161</f>
        <v>61</v>
      </c>
      <c r="E160" s="70">
        <f>[1]Monthly!CR160</f>
        <v>0</v>
      </c>
      <c r="F160" s="43">
        <f>[1]Monthly!CR161</f>
        <v>0</v>
      </c>
      <c r="G160" s="19"/>
    </row>
    <row r="161" spans="1:7" x14ac:dyDescent="0.25">
      <c r="A161" s="67" t="s">
        <v>125</v>
      </c>
      <c r="B161" s="70">
        <f>[1]Monthly!DD163</f>
        <v>0</v>
      </c>
      <c r="C161" s="43">
        <f>[1]Monthly!DD164</f>
        <v>0</v>
      </c>
      <c r="D161" s="43">
        <f>[1]Fiscal!J164</f>
        <v>143</v>
      </c>
      <c r="E161" s="70">
        <f>[1]Monthly!CR163</f>
        <v>0</v>
      </c>
      <c r="F161" s="43">
        <f>[1]Monthly!CR164</f>
        <v>0</v>
      </c>
      <c r="G161" s="19"/>
    </row>
    <row r="162" spans="1:7" x14ac:dyDescent="0.25">
      <c r="A162" s="67" t="s">
        <v>126</v>
      </c>
      <c r="B162" s="70">
        <f>[1]Monthly!DD166</f>
        <v>2</v>
      </c>
      <c r="C162" s="43">
        <f>[1]Monthly!DD167</f>
        <v>22</v>
      </c>
      <c r="D162" s="43">
        <f>[1]Fiscal!J167</f>
        <v>168</v>
      </c>
      <c r="E162" s="70">
        <f>[1]Monthly!CR166</f>
        <v>2</v>
      </c>
      <c r="F162" s="43">
        <f>[1]Monthly!CR167</f>
        <v>2</v>
      </c>
      <c r="G162" s="19">
        <f t="shared" si="10"/>
        <v>10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[1]Monthly!DD184</f>
        <v>0</v>
      </c>
      <c r="D165" s="17">
        <f>[1]Fiscal!J184</f>
        <v>0</v>
      </c>
      <c r="E165" s="17">
        <v>0</v>
      </c>
      <c r="F165" s="17">
        <f>[1]Monthly!CR184</f>
        <v>12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[1]Monthly!DD185</f>
        <v>0</v>
      </c>
      <c r="D166" s="17">
        <f>[1]Fiscal!J185</f>
        <v>0</v>
      </c>
      <c r="E166" s="17">
        <v>0</v>
      </c>
      <c r="F166" s="17">
        <f>[1]Monthly!CR185</f>
        <v>4</v>
      </c>
      <c r="G166" s="19">
        <f>(C166-F166)/F166</f>
        <v>-1</v>
      </c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[1]Monthly!DD169</f>
        <v>20</v>
      </c>
      <c r="D170" s="17">
        <f>[1]Fiscal!J169</f>
        <v>159</v>
      </c>
      <c r="E170" s="17"/>
      <c r="F170" s="89">
        <f>[1]Monthly!CR169</f>
        <v>21</v>
      </c>
      <c r="G170" s="19">
        <f t="shared" ref="G170:G178" si="11">(C170-F170)/F170</f>
        <v>-4.7619047619047616E-2</v>
      </c>
    </row>
    <row r="171" spans="1:7" x14ac:dyDescent="0.25">
      <c r="A171" s="54" t="s">
        <v>49</v>
      </c>
      <c r="B171" s="70"/>
      <c r="C171" s="17">
        <f>[1]Monthly!DD170</f>
        <v>0</v>
      </c>
      <c r="D171" s="17">
        <f>[1]Fiscal!J170</f>
        <v>0</v>
      </c>
      <c r="E171" s="17"/>
      <c r="F171" s="89">
        <f>[1]Monthly!CR170</f>
        <v>0</v>
      </c>
      <c r="G171" s="19"/>
    </row>
    <row r="172" spans="1:7" x14ac:dyDescent="0.25">
      <c r="A172" s="54" t="s">
        <v>50</v>
      </c>
      <c r="B172" s="70"/>
      <c r="C172" s="17">
        <f>[1]Monthly!DD171</f>
        <v>9</v>
      </c>
      <c r="D172" s="17">
        <f>[1]Fiscal!J171</f>
        <v>79</v>
      </c>
      <c r="E172" s="17"/>
      <c r="F172" s="89">
        <f>[1]Monthly!CR171</f>
        <v>6</v>
      </c>
      <c r="G172" s="19">
        <f t="shared" si="11"/>
        <v>0.5</v>
      </c>
    </row>
    <row r="173" spans="1:7" x14ac:dyDescent="0.25">
      <c r="A173" s="54" t="s">
        <v>51</v>
      </c>
      <c r="B173" s="70"/>
      <c r="C173" s="17">
        <f>[1]Monthly!DD172</f>
        <v>0</v>
      </c>
      <c r="D173" s="17">
        <f>[1]Fiscal!J172</f>
        <v>5</v>
      </c>
      <c r="E173" s="17"/>
      <c r="F173" s="89">
        <f>[1]Monthly!CR172</f>
        <v>0</v>
      </c>
      <c r="G173" s="19"/>
    </row>
    <row r="174" spans="1:7" x14ac:dyDescent="0.25">
      <c r="A174" s="54" t="s">
        <v>52</v>
      </c>
      <c r="B174" s="70"/>
      <c r="C174" s="17">
        <f>[1]Monthly!DD173</f>
        <v>2</v>
      </c>
      <c r="D174" s="17">
        <f>[1]Fiscal!J173</f>
        <v>37</v>
      </c>
      <c r="E174" s="17"/>
      <c r="F174" s="89">
        <f>[1]Monthly!CR173</f>
        <v>0</v>
      </c>
      <c r="G174" s="19"/>
    </row>
    <row r="175" spans="1:7" x14ac:dyDescent="0.25">
      <c r="A175" s="54" t="s">
        <v>53</v>
      </c>
      <c r="B175" s="70"/>
      <c r="C175" s="17">
        <f>[1]Monthly!DD174</f>
        <v>6</v>
      </c>
      <c r="D175" s="17">
        <f>[1]Fiscal!J174</f>
        <v>78</v>
      </c>
      <c r="E175" s="17"/>
      <c r="F175" s="89">
        <f>[1]Monthly!CR174</f>
        <v>6</v>
      </c>
      <c r="G175" s="19">
        <f t="shared" si="11"/>
        <v>0</v>
      </c>
    </row>
    <row r="176" spans="1:7" x14ac:dyDescent="0.25">
      <c r="A176" s="54" t="s">
        <v>54</v>
      </c>
      <c r="B176" s="70"/>
      <c r="C176" s="17">
        <f>[1]Monthly!DD175</f>
        <v>11</v>
      </c>
      <c r="D176" s="17">
        <f>[1]Fiscal!J175</f>
        <v>94</v>
      </c>
      <c r="E176" s="17"/>
      <c r="F176" s="89">
        <f>[1]Monthly!CR175</f>
        <v>9</v>
      </c>
      <c r="G176" s="19">
        <f t="shared" si="11"/>
        <v>0.22222222222222221</v>
      </c>
    </row>
    <row r="177" spans="1:7" x14ac:dyDescent="0.25">
      <c r="A177" s="54" t="s">
        <v>55</v>
      </c>
      <c r="B177" s="70"/>
      <c r="C177" s="17">
        <f>[1]Monthly!DD176</f>
        <v>0</v>
      </c>
      <c r="D177" s="17">
        <f>[1]Fiscal!J176</f>
        <v>0</v>
      </c>
      <c r="E177" s="17"/>
      <c r="F177" s="89">
        <f>[1]Monthly!CR176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48</v>
      </c>
      <c r="D178" s="24">
        <f>SUM(D170:D177)</f>
        <v>452</v>
      </c>
      <c r="E178" s="24"/>
      <c r="F178" s="91">
        <f>SUM(F170:F177)</f>
        <v>42</v>
      </c>
      <c r="G178" s="19">
        <f t="shared" si="11"/>
        <v>0.14285714285714285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[1]Monthly!DD178</f>
        <v>0</v>
      </c>
      <c r="C182" s="17">
        <f>[1]Monthly!DD179</f>
        <v>0</v>
      </c>
      <c r="D182" s="17">
        <f>[1]Fiscal!J179</f>
        <v>0</v>
      </c>
      <c r="E182" s="17">
        <f>[1]Monthly!CR178</f>
        <v>0</v>
      </c>
      <c r="F182" s="89">
        <f>[1]Monthly!CR179</f>
        <v>0</v>
      </c>
      <c r="G182" s="19"/>
    </row>
    <row r="183" spans="1:7" x14ac:dyDescent="0.25">
      <c r="A183" s="54" t="s">
        <v>133</v>
      </c>
      <c r="B183" s="70">
        <f>[1]Monthly!DD180</f>
        <v>0</v>
      </c>
      <c r="C183" s="17">
        <f>[1]Monthly!DD181</f>
        <v>259</v>
      </c>
      <c r="D183" s="17">
        <f>[1]Fiscal!J181</f>
        <v>2127</v>
      </c>
      <c r="E183" s="17">
        <f>[1]Monthly!CR180</f>
        <v>0</v>
      </c>
      <c r="F183" s="89">
        <f>[1]Monthly!CR181</f>
        <v>514</v>
      </c>
      <c r="G183" s="19">
        <f>(C183-F183)/F183</f>
        <v>-0.49610894941634243</v>
      </c>
    </row>
    <row r="184" spans="1:7" x14ac:dyDescent="0.25">
      <c r="A184" s="65" t="s">
        <v>134</v>
      </c>
      <c r="B184" s="70">
        <f>[1]Monthly!DD182</f>
        <v>21</v>
      </c>
      <c r="C184" s="17">
        <f>[1]Monthly!DD183</f>
        <v>694</v>
      </c>
      <c r="D184" s="17">
        <f>[1]Fiscal!J183</f>
        <v>11735</v>
      </c>
      <c r="E184" s="17">
        <f>[1]Monthly!CR182</f>
        <v>37</v>
      </c>
      <c r="F184" s="89">
        <f>[1]Monthly!CR183</f>
        <v>619</v>
      </c>
      <c r="G184" s="19">
        <f>(C184-F184)/F184</f>
        <v>0.12116316639741519</v>
      </c>
    </row>
    <row r="185" spans="1:7" x14ac:dyDescent="0.25">
      <c r="A185" s="65" t="s">
        <v>135</v>
      </c>
      <c r="B185" s="70">
        <f>[1]Monthly!DD186</f>
        <v>4</v>
      </c>
      <c r="C185" s="17">
        <f>[1]Monthly!DD187+[1]Monthly!DD188</f>
        <v>23</v>
      </c>
      <c r="D185" s="17">
        <f>[1]Fiscal!J196</f>
        <v>200</v>
      </c>
      <c r="E185" s="70">
        <f>[1]Monthly!CR186</f>
        <v>4</v>
      </c>
      <c r="F185" s="17">
        <f>[1]Monthly!QY187+[1]Monthly!CR188</f>
        <v>23</v>
      </c>
      <c r="G185" s="19">
        <f>(C185-F185)/F185</f>
        <v>0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[1]Monthly!DD199</f>
        <v>34</v>
      </c>
      <c r="E189" s="43">
        <f>[1]Fiscal!J199</f>
        <v>208</v>
      </c>
      <c r="F189" s="17">
        <f>[1]Monthly!CR199</f>
        <v>30</v>
      </c>
      <c r="G189" s="92">
        <f>(+D189-F189)/F189</f>
        <v>0.13333333333333333</v>
      </c>
    </row>
    <row r="190" spans="1:7" x14ac:dyDescent="0.25">
      <c r="A190" s="14" t="s">
        <v>138</v>
      </c>
      <c r="B190" s="15"/>
      <c r="C190" s="16"/>
      <c r="D190" s="17">
        <f>[1]Monthly!DD200</f>
        <v>0</v>
      </c>
      <c r="E190" s="43">
        <f>[1]Fiscal!J200</f>
        <v>0</v>
      </c>
      <c r="F190" s="17">
        <f>[1]Monthly!CR200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[1]Monthly!DD201</f>
        <v>206</v>
      </c>
      <c r="E191" s="43">
        <f>[1]Fiscal!J201</f>
        <v>2066</v>
      </c>
      <c r="F191" s="17">
        <f>[1]Monthly!CR201</f>
        <v>228</v>
      </c>
      <c r="G191" s="92">
        <f>(+D191-F191)/F191</f>
        <v>-9.6491228070175433E-2</v>
      </c>
    </row>
    <row r="192" spans="1:7" x14ac:dyDescent="0.25">
      <c r="A192" s="39"/>
      <c r="B192" s="44"/>
      <c r="C192" s="45" t="s">
        <v>27</v>
      </c>
      <c r="D192" s="24">
        <f>SUM(D189:D191)</f>
        <v>240</v>
      </c>
      <c r="E192" s="24">
        <f>SUM(E189:E191)</f>
        <v>2274</v>
      </c>
      <c r="F192" s="24">
        <f>SUM(F189:F191)</f>
        <v>258</v>
      </c>
      <c r="G192" s="92">
        <f>(+D192-F192)/F192</f>
        <v>-6.9767441860465115E-2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[1]Monthly!DD204</f>
        <v>0</v>
      </c>
      <c r="E195" s="43">
        <f>[1]Fiscal!J204</f>
        <v>0</v>
      </c>
      <c r="F195" s="17">
        <f>[1]Monthly!CR204</f>
        <v>0</v>
      </c>
      <c r="G195" s="19"/>
    </row>
    <row r="196" spans="1:7" x14ac:dyDescent="0.25">
      <c r="A196" s="39" t="s">
        <v>142</v>
      </c>
      <c r="B196" s="44"/>
      <c r="C196" s="51"/>
      <c r="D196" s="17">
        <f>[1]Monthly!DD205</f>
        <v>0</v>
      </c>
      <c r="E196" s="43">
        <f>[1]Fiscal!J205</f>
        <v>0</v>
      </c>
      <c r="F196" s="17">
        <f>[1]Monthly!CR205</f>
        <v>0</v>
      </c>
      <c r="G196" s="19"/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[1]Monthly!DD208</f>
        <v>1721</v>
      </c>
      <c r="E199" s="43">
        <f>[1]Fiscal!J208</f>
        <v>19340</v>
      </c>
      <c r="F199" s="17">
        <f>[1]Monthly!CR208</f>
        <v>3884</v>
      </c>
      <c r="G199" s="19">
        <f t="shared" ref="G199:G207" si="12">(+D199-F199)/F199</f>
        <v>-0.55690010298661174</v>
      </c>
    </row>
    <row r="200" spans="1:7" x14ac:dyDescent="0.25">
      <c r="A200" s="39" t="s">
        <v>145</v>
      </c>
      <c r="B200" s="44"/>
      <c r="C200" s="51"/>
      <c r="D200" s="17">
        <f>[1]Monthly!DD209</f>
        <v>165</v>
      </c>
      <c r="E200" s="43">
        <f>[1]Fiscal!J209</f>
        <v>1700</v>
      </c>
      <c r="F200" s="17">
        <f>[1]Monthly!CR209</f>
        <v>77</v>
      </c>
      <c r="G200" s="19">
        <f t="shared" si="12"/>
        <v>1.1428571428571428</v>
      </c>
    </row>
    <row r="201" spans="1:7" x14ac:dyDescent="0.25">
      <c r="A201" s="39" t="s">
        <v>146</v>
      </c>
      <c r="B201" s="44"/>
      <c r="C201" s="51"/>
      <c r="D201" s="17">
        <f>[1]Monthly!DD210</f>
        <v>1077</v>
      </c>
      <c r="E201" s="43">
        <f>[1]Fiscal!J210</f>
        <v>10288</v>
      </c>
      <c r="F201" s="17">
        <f>[1]Monthly!CR210</f>
        <v>734</v>
      </c>
      <c r="G201" s="19">
        <f t="shared" si="12"/>
        <v>0.46730245231607631</v>
      </c>
    </row>
    <row r="202" spans="1:7" x14ac:dyDescent="0.25">
      <c r="A202" s="39" t="s">
        <v>147</v>
      </c>
      <c r="B202" s="44"/>
      <c r="C202" s="51"/>
      <c r="D202" s="17">
        <f>[1]Monthly!DD211</f>
        <v>163</v>
      </c>
      <c r="E202" s="43">
        <f>[1]Fiscal!J211</f>
        <v>2509</v>
      </c>
      <c r="F202" s="17">
        <f>[1]Monthly!CR211</f>
        <v>204</v>
      </c>
      <c r="G202" s="19">
        <f t="shared" si="12"/>
        <v>-0.20098039215686275</v>
      </c>
    </row>
    <row r="203" spans="1:7" x14ac:dyDescent="0.25">
      <c r="A203" s="39" t="s">
        <v>148</v>
      </c>
      <c r="B203" s="44"/>
      <c r="C203" s="51"/>
      <c r="D203" s="17">
        <f>[1]Monthly!DD212</f>
        <v>0</v>
      </c>
      <c r="E203" s="43">
        <f>[1]Fiscal!J212</f>
        <v>0</v>
      </c>
      <c r="F203" s="17">
        <f>[1]Monthly!CR212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[1]Monthly!DD213</f>
        <v>129</v>
      </c>
      <c r="E204" s="43">
        <f>[1]Fiscal!J213</f>
        <v>1329</v>
      </c>
      <c r="F204" s="17">
        <f>[1]Monthly!CR213</f>
        <v>103</v>
      </c>
      <c r="G204" s="19">
        <f t="shared" si="12"/>
        <v>0.25242718446601942</v>
      </c>
    </row>
    <row r="205" spans="1:7" x14ac:dyDescent="0.25">
      <c r="A205" s="39" t="s">
        <v>150</v>
      </c>
      <c r="B205" s="44"/>
      <c r="C205" s="51"/>
      <c r="D205" s="17">
        <f>[1]Monthly!DD214</f>
        <v>397</v>
      </c>
      <c r="E205" s="43">
        <f>[1]Fiscal!J214</f>
        <v>3312</v>
      </c>
      <c r="F205" s="17">
        <f>[1]Monthly!CR214</f>
        <v>256</v>
      </c>
      <c r="G205" s="19">
        <f t="shared" si="12"/>
        <v>0.55078125</v>
      </c>
    </row>
    <row r="206" spans="1:7" hidden="1" x14ac:dyDescent="0.25">
      <c r="A206" s="21" t="s">
        <v>151</v>
      </c>
      <c r="B206" s="35"/>
      <c r="C206" s="36"/>
      <c r="D206" s="17">
        <f>[1]Monthly!DD215</f>
        <v>0</v>
      </c>
      <c r="E206" s="17">
        <f>[1]Fiscal!C215</f>
        <v>0</v>
      </c>
      <c r="F206" s="17">
        <f>[1]Monthly!CRI215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[1]Monthly!DD216</f>
        <v>1269</v>
      </c>
      <c r="E207" s="43">
        <f>[1]Fiscal!J216</f>
        <v>11295</v>
      </c>
      <c r="F207" s="17">
        <f>[1]Monthly!CR216</f>
        <v>1008</v>
      </c>
      <c r="G207" s="19">
        <f t="shared" si="12"/>
        <v>0.25892857142857145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[1]Monthly!DD219</f>
        <v>352</v>
      </c>
      <c r="E210" s="43">
        <f>[1]Fiscal!J219</f>
        <v>4687</v>
      </c>
      <c r="F210" s="17">
        <f>[1]Monthly!CR219</f>
        <v>453</v>
      </c>
      <c r="G210" s="19">
        <f t="shared" ref="G210:G219" si="13">(+D210-F210)/F210</f>
        <v>-0.22295805739514349</v>
      </c>
    </row>
    <row r="211" spans="1:7" x14ac:dyDescent="0.25">
      <c r="A211" s="39" t="s">
        <v>49</v>
      </c>
      <c r="B211" s="44"/>
      <c r="C211" s="51"/>
      <c r="D211" s="17">
        <f>[1]Monthly!DD220</f>
        <v>0</v>
      </c>
      <c r="E211" s="43">
        <f>[1]Fiscal!J220</f>
        <v>4</v>
      </c>
      <c r="F211" s="17">
        <f>[1]Monthly!CR220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[1]Monthly!DD221</f>
        <v>3</v>
      </c>
      <c r="E212" s="43">
        <f>[1]Fiscal!J221</f>
        <v>26</v>
      </c>
      <c r="F212" s="17">
        <f>[1]Monthly!CR221</f>
        <v>3</v>
      </c>
      <c r="G212" s="19">
        <f t="shared" si="13"/>
        <v>0</v>
      </c>
    </row>
    <row r="213" spans="1:7" x14ac:dyDescent="0.25">
      <c r="A213" s="39" t="s">
        <v>51</v>
      </c>
      <c r="B213" s="44"/>
      <c r="C213" s="51"/>
      <c r="D213" s="17">
        <f>[1]Monthly!DD222</f>
        <v>1</v>
      </c>
      <c r="E213" s="43">
        <f>[1]Fiscal!J222</f>
        <v>6</v>
      </c>
      <c r="F213" s="17">
        <f>[1]Monthly!CR222</f>
        <v>1</v>
      </c>
      <c r="G213" s="19">
        <f t="shared" si="13"/>
        <v>0</v>
      </c>
    </row>
    <row r="214" spans="1:7" x14ac:dyDescent="0.25">
      <c r="A214" s="39" t="s">
        <v>52</v>
      </c>
      <c r="B214" s="44"/>
      <c r="C214" s="51"/>
      <c r="D214" s="17">
        <f>[1]Monthly!DD223</f>
        <v>1</v>
      </c>
      <c r="E214" s="43">
        <f>[1]Fiscal!J223</f>
        <v>19</v>
      </c>
      <c r="F214" s="17">
        <f>[1]Monthly!CR223</f>
        <v>2</v>
      </c>
      <c r="G214" s="19">
        <f t="shared" si="13"/>
        <v>-0.5</v>
      </c>
    </row>
    <row r="215" spans="1:7" x14ac:dyDescent="0.25">
      <c r="A215" s="39" t="s">
        <v>53</v>
      </c>
      <c r="B215" s="44"/>
      <c r="C215" s="51"/>
      <c r="D215" s="17">
        <f>[1]Monthly!DD224</f>
        <v>3</v>
      </c>
      <c r="E215" s="43">
        <f>[1]Fiscal!J224</f>
        <v>30</v>
      </c>
      <c r="F215" s="17">
        <f>[1]Monthly!CR224</f>
        <v>2</v>
      </c>
      <c r="G215" s="19">
        <f t="shared" si="13"/>
        <v>0.5</v>
      </c>
    </row>
    <row r="216" spans="1:7" x14ac:dyDescent="0.25">
      <c r="A216" s="39" t="s">
        <v>54</v>
      </c>
      <c r="B216" s="44"/>
      <c r="C216" s="51"/>
      <c r="D216" s="17">
        <f>[1]Monthly!DD225</f>
        <v>3</v>
      </c>
      <c r="E216" s="43">
        <f>[1]Fiscal!J225</f>
        <v>32</v>
      </c>
      <c r="F216" s="17">
        <f>[1]Monthly!CR225</f>
        <v>0</v>
      </c>
      <c r="G216" s="19"/>
    </row>
    <row r="217" spans="1:7" x14ac:dyDescent="0.25">
      <c r="A217" s="39" t="s">
        <v>55</v>
      </c>
      <c r="B217" s="44"/>
      <c r="C217" s="51"/>
      <c r="D217" s="17">
        <f>[1]Monthly!DD226</f>
        <v>0</v>
      </c>
      <c r="E217" s="43">
        <f>[1]Fiscal!J226</f>
        <v>0</v>
      </c>
      <c r="F217" s="17">
        <f>[1]Monthly!CR226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363</v>
      </c>
      <c r="E218" s="24">
        <f>SUM(E210:E217)</f>
        <v>4804</v>
      </c>
      <c r="F218" s="24">
        <f>SUM(F210:F217)</f>
        <v>461</v>
      </c>
      <c r="G218" s="19">
        <f t="shared" si="13"/>
        <v>-0.21258134490238612</v>
      </c>
    </row>
    <row r="219" spans="1:7" x14ac:dyDescent="0.25">
      <c r="A219" s="47" t="s">
        <v>154</v>
      </c>
      <c r="B219" s="94"/>
      <c r="C219" s="95" t="s">
        <v>27</v>
      </c>
      <c r="D219" s="17">
        <f>[1]Monthly!DD228</f>
        <v>59130</v>
      </c>
      <c r="E219" s="43">
        <f>[1]Fiscal!J228</f>
        <v>54922</v>
      </c>
      <c r="F219" s="17">
        <f>[1]Monthly!CR228</f>
        <v>53409</v>
      </c>
      <c r="G219" s="19">
        <f t="shared" si="13"/>
        <v>0.10711677807111161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[1]Monthly!DD232</f>
        <v>1376</v>
      </c>
      <c r="E222" s="43">
        <f>[1]Fiscal!J232</f>
        <v>13379.88</v>
      </c>
      <c r="F222" s="96">
        <f>[1]Monthly!CR232</f>
        <v>1456.05</v>
      </c>
      <c r="G222" s="19">
        <f t="shared" ref="G222:G233" si="14">(+D222-F222)/F222</f>
        <v>-5.4977507640534294E-2</v>
      </c>
    </row>
    <row r="223" spans="1:7" x14ac:dyDescent="0.25">
      <c r="A223" s="39" t="s">
        <v>157</v>
      </c>
      <c r="B223" s="44"/>
      <c r="C223" s="51"/>
      <c r="D223" s="96">
        <f>[1]Monthly!DD233</f>
        <v>790.85</v>
      </c>
      <c r="E223" s="43">
        <f>[1]Fiscal!J233</f>
        <v>9261.8900000000012</v>
      </c>
      <c r="F223" s="96">
        <f>[1]Monthly!CR233</f>
        <v>710.53</v>
      </c>
      <c r="G223" s="19">
        <f t="shared" si="14"/>
        <v>0.11304237681730547</v>
      </c>
    </row>
    <row r="224" spans="1:7" x14ac:dyDescent="0.25">
      <c r="A224" s="39" t="s">
        <v>158</v>
      </c>
      <c r="B224" s="44"/>
      <c r="C224" s="51"/>
      <c r="D224" s="96">
        <f>[1]Monthly!DD234</f>
        <v>21</v>
      </c>
      <c r="E224" s="43">
        <f>[1]Fiscal!J234</f>
        <v>764.86</v>
      </c>
      <c r="F224" s="96">
        <f>[1]Monthly!CR234</f>
        <v>80</v>
      </c>
      <c r="G224" s="19">
        <f t="shared" si="14"/>
        <v>-0.73750000000000004</v>
      </c>
    </row>
    <row r="225" spans="1:7" x14ac:dyDescent="0.25">
      <c r="A225" s="39" t="s">
        <v>159</v>
      </c>
      <c r="B225" s="44"/>
      <c r="C225" s="51"/>
      <c r="D225" s="96">
        <f>[1]Monthly!DD235</f>
        <v>0</v>
      </c>
      <c r="E225" s="43">
        <f>[1]Fiscal!J235</f>
        <v>1.7</v>
      </c>
      <c r="F225" s="96">
        <f>[1]Monthly!CR235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[1]Monthly!DD236</f>
        <v>0</v>
      </c>
      <c r="E226" s="43">
        <f>[1]Fiscal!H236</f>
        <v>0</v>
      </c>
      <c r="F226" s="96">
        <f>[1]Monthly!CR236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[1]Monthly!DD237</f>
        <v>0</v>
      </c>
      <c r="E227" s="43">
        <f>[1]Fiscal!J237</f>
        <v>0</v>
      </c>
      <c r="F227" s="96">
        <f>[1]Monthly!CR237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[1]Monthly!DD238</f>
        <v>0</v>
      </c>
      <c r="E228" s="43">
        <f>[1]Fiscal!H238</f>
        <v>0</v>
      </c>
      <c r="F228" s="96">
        <f>[1]Monthly!CR238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[1]Monthly!DD239</f>
        <v>0</v>
      </c>
      <c r="E229" s="43">
        <f>[1]Fiscal!H239</f>
        <v>0</v>
      </c>
      <c r="F229" s="96">
        <f>[1]Monthly!CR239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[1]Monthly!DD240</f>
        <v>5280</v>
      </c>
      <c r="E230" s="43">
        <f>[1]Fiscal!J240</f>
        <v>54630</v>
      </c>
      <c r="F230" s="96">
        <f>[1]Monthly!CR240</f>
        <v>4225</v>
      </c>
      <c r="G230" s="19">
        <f t="shared" si="14"/>
        <v>0.24970414201183433</v>
      </c>
    </row>
    <row r="231" spans="1:7" hidden="1" x14ac:dyDescent="0.25">
      <c r="A231" s="49" t="s">
        <v>165</v>
      </c>
      <c r="B231" s="44"/>
      <c r="C231" s="51"/>
      <c r="D231" s="96">
        <f>[1]Monthly!DD241</f>
        <v>0</v>
      </c>
      <c r="E231" s="43">
        <f>[1]Fiscal!H241</f>
        <v>0</v>
      </c>
      <c r="F231" s="96">
        <f>[1]Monthly!CR241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[1]Monthly!DD242</f>
        <v>0</v>
      </c>
      <c r="E232" s="43">
        <f>[1]Fiscal!J242</f>
        <v>0</v>
      </c>
      <c r="F232" s="96">
        <f>[1]Monthly!CR242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7467.85</v>
      </c>
      <c r="E233" s="97">
        <f>SUM(E222:E232)</f>
        <v>78038.33</v>
      </c>
      <c r="F233" s="97">
        <f>SUM(F222:F232)</f>
        <v>6471.58</v>
      </c>
      <c r="G233" s="19">
        <f t="shared" si="14"/>
        <v>0.15394540436802148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[1]Monthly!DD245</f>
        <v>3842.4</v>
      </c>
      <c r="E236" s="96">
        <f>[1]Fiscal!J245</f>
        <v>36881.25</v>
      </c>
      <c r="F236" s="96">
        <f>[1]Monthly!CR245</f>
        <v>12739</v>
      </c>
      <c r="G236" s="19">
        <f t="shared" ref="G236" si="15">(+D236-F236)/F236</f>
        <v>-0.69837506868671018</v>
      </c>
    </row>
    <row r="237" spans="1:7" x14ac:dyDescent="0.25">
      <c r="A237" s="54" t="s">
        <v>168</v>
      </c>
      <c r="B237" s="54"/>
      <c r="C237" s="70"/>
      <c r="D237" s="96">
        <f>[1]Monthly!DD246</f>
        <v>0</v>
      </c>
      <c r="E237" s="96">
        <f>[1]Fiscal!J246</f>
        <v>0</v>
      </c>
      <c r="F237" s="96">
        <f>[1]Monthly!CR246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 24</vt:lpstr>
      <vt:lpstr>'Apr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2024-05-16T20:25:43Z</dcterms:created>
  <dcterms:modified xsi:type="dcterms:W3CDTF">2024-05-16T20:26:46Z</dcterms:modified>
</cp:coreProperties>
</file>