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1700"/>
  </bookViews>
  <sheets>
    <sheet name="June 24" sheetId="1" r:id="rId1"/>
  </sheets>
  <externalReferences>
    <externalReference r:id="rId2"/>
  </externalReferences>
  <definedNames>
    <definedName name="_xlnm.Print_Area" localSheetId="0">'June 24'!$A$1:$G$236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F6" i="1"/>
  <c r="G6" i="1"/>
  <c r="D7" i="1"/>
  <c r="G7" i="1" s="1"/>
  <c r="E7" i="1"/>
  <c r="F7" i="1"/>
  <c r="D8" i="1"/>
  <c r="E8" i="1"/>
  <c r="F8" i="1"/>
  <c r="G8" i="1"/>
  <c r="D9" i="1"/>
  <c r="G9" i="1" s="1"/>
  <c r="E9" i="1"/>
  <c r="F9" i="1"/>
  <c r="D10" i="1"/>
  <c r="G10" i="1" s="1"/>
  <c r="E10" i="1"/>
  <c r="F10" i="1"/>
  <c r="D11" i="1"/>
  <c r="G11" i="1" s="1"/>
  <c r="E11" i="1"/>
  <c r="F11" i="1"/>
  <c r="D12" i="1"/>
  <c r="E12" i="1"/>
  <c r="F12" i="1"/>
  <c r="G12" i="1"/>
  <c r="D13" i="1"/>
  <c r="E13" i="1"/>
  <c r="F13" i="1"/>
  <c r="D14" i="1"/>
  <c r="E14" i="1"/>
  <c r="F14" i="1"/>
  <c r="G14" i="1"/>
  <c r="D15" i="1"/>
  <c r="G15" i="1" s="1"/>
  <c r="E15" i="1"/>
  <c r="F15" i="1"/>
  <c r="D16" i="1"/>
  <c r="E16" i="1"/>
  <c r="F16" i="1"/>
  <c r="G16" i="1"/>
  <c r="D17" i="1"/>
  <c r="G17" i="1" s="1"/>
  <c r="E17" i="1"/>
  <c r="F17" i="1"/>
  <c r="F237" i="1" l="1"/>
  <c r="E237" i="1"/>
  <c r="D237" i="1"/>
  <c r="F236" i="1"/>
  <c r="E236" i="1"/>
  <c r="D236" i="1"/>
  <c r="F232" i="1"/>
  <c r="E232" i="1"/>
  <c r="D232" i="1"/>
  <c r="F231" i="1"/>
  <c r="E231" i="1"/>
  <c r="D231" i="1"/>
  <c r="F230" i="1"/>
  <c r="E230" i="1"/>
  <c r="D230" i="1"/>
  <c r="G230" i="1" s="1"/>
  <c r="F229" i="1"/>
  <c r="E229" i="1"/>
  <c r="D229" i="1"/>
  <c r="G228" i="1"/>
  <c r="F228" i="1"/>
  <c r="E228" i="1"/>
  <c r="D228" i="1"/>
  <c r="F227" i="1"/>
  <c r="E227" i="1"/>
  <c r="D227" i="1"/>
  <c r="F226" i="1"/>
  <c r="E226" i="1"/>
  <c r="D226" i="1"/>
  <c r="F225" i="1"/>
  <c r="E225" i="1"/>
  <c r="D225" i="1"/>
  <c r="F224" i="1"/>
  <c r="E224" i="1"/>
  <c r="D224" i="1"/>
  <c r="F223" i="1"/>
  <c r="G223" i="1" s="1"/>
  <c r="E223" i="1"/>
  <c r="D223" i="1"/>
  <c r="F222" i="1"/>
  <c r="E222" i="1"/>
  <c r="D222" i="1"/>
  <c r="G222" i="1" s="1"/>
  <c r="F219" i="1"/>
  <c r="G219" i="1" s="1"/>
  <c r="E219" i="1"/>
  <c r="D219" i="1"/>
  <c r="F217" i="1"/>
  <c r="E217" i="1"/>
  <c r="D217" i="1"/>
  <c r="F216" i="1"/>
  <c r="E216" i="1"/>
  <c r="D216" i="1"/>
  <c r="F215" i="1"/>
  <c r="E215" i="1"/>
  <c r="D215" i="1"/>
  <c r="F214" i="1"/>
  <c r="E214" i="1"/>
  <c r="D214" i="1"/>
  <c r="G214" i="1" s="1"/>
  <c r="F213" i="1"/>
  <c r="E213" i="1"/>
  <c r="D213" i="1"/>
  <c r="F212" i="1"/>
  <c r="E212" i="1"/>
  <c r="D212" i="1"/>
  <c r="F211" i="1"/>
  <c r="E211" i="1"/>
  <c r="D211" i="1"/>
  <c r="F210" i="1"/>
  <c r="E210" i="1"/>
  <c r="D210" i="1"/>
  <c r="F207" i="1"/>
  <c r="E207" i="1"/>
  <c r="D207" i="1"/>
  <c r="G207" i="1" s="1"/>
  <c r="F206" i="1"/>
  <c r="E206" i="1"/>
  <c r="D206" i="1"/>
  <c r="F205" i="1"/>
  <c r="E205" i="1"/>
  <c r="D205" i="1"/>
  <c r="G205" i="1" s="1"/>
  <c r="F204" i="1"/>
  <c r="E204" i="1"/>
  <c r="D204" i="1"/>
  <c r="F203" i="1"/>
  <c r="E203" i="1"/>
  <c r="D203" i="1"/>
  <c r="F202" i="1"/>
  <c r="E202" i="1"/>
  <c r="D202" i="1"/>
  <c r="G201" i="1"/>
  <c r="F201" i="1"/>
  <c r="E201" i="1"/>
  <c r="D201" i="1"/>
  <c r="F200" i="1"/>
  <c r="E200" i="1"/>
  <c r="D200" i="1"/>
  <c r="F199" i="1"/>
  <c r="G199" i="1" s="1"/>
  <c r="E199" i="1"/>
  <c r="D199" i="1"/>
  <c r="F196" i="1"/>
  <c r="E196" i="1"/>
  <c r="D196" i="1"/>
  <c r="F195" i="1"/>
  <c r="E195" i="1"/>
  <c r="D195" i="1"/>
  <c r="F191" i="1"/>
  <c r="E191" i="1"/>
  <c r="D191" i="1"/>
  <c r="F190" i="1"/>
  <c r="E190" i="1"/>
  <c r="D190" i="1"/>
  <c r="F189" i="1"/>
  <c r="F192" i="1" s="1"/>
  <c r="E189" i="1"/>
  <c r="D189" i="1"/>
  <c r="F185" i="1"/>
  <c r="E185" i="1"/>
  <c r="D185" i="1"/>
  <c r="C185" i="1"/>
  <c r="G185" i="1" s="1"/>
  <c r="B185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F176" i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F171" i="1"/>
  <c r="D171" i="1"/>
  <c r="C171" i="1"/>
  <c r="F170" i="1"/>
  <c r="D170" i="1"/>
  <c r="C170" i="1"/>
  <c r="F166" i="1"/>
  <c r="D166" i="1"/>
  <c r="C166" i="1"/>
  <c r="F165" i="1"/>
  <c r="D165" i="1"/>
  <c r="C165" i="1"/>
  <c r="F162" i="1"/>
  <c r="E162" i="1"/>
  <c r="D162" i="1"/>
  <c r="C162" i="1"/>
  <c r="B162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B154" i="1"/>
  <c r="F153" i="1"/>
  <c r="E153" i="1"/>
  <c r="D153" i="1"/>
  <c r="C153" i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B148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G139" i="1" s="1"/>
  <c r="F138" i="1"/>
  <c r="E138" i="1"/>
  <c r="D138" i="1"/>
  <c r="F137" i="1"/>
  <c r="E137" i="1"/>
  <c r="D137" i="1"/>
  <c r="G137" i="1" s="1"/>
  <c r="F136" i="1"/>
  <c r="E136" i="1"/>
  <c r="D136" i="1"/>
  <c r="G136" i="1" s="1"/>
  <c r="F135" i="1"/>
  <c r="E135" i="1"/>
  <c r="D135" i="1"/>
  <c r="F132" i="1"/>
  <c r="E132" i="1"/>
  <c r="D132" i="1"/>
  <c r="F131" i="1"/>
  <c r="E131" i="1"/>
  <c r="D131" i="1"/>
  <c r="F130" i="1"/>
  <c r="E130" i="1"/>
  <c r="D130" i="1"/>
  <c r="F127" i="1"/>
  <c r="E127" i="1"/>
  <c r="D127" i="1"/>
  <c r="G127" i="1" s="1"/>
  <c r="F126" i="1"/>
  <c r="E126" i="1"/>
  <c r="D126" i="1"/>
  <c r="F125" i="1"/>
  <c r="E125" i="1"/>
  <c r="D125" i="1"/>
  <c r="G125" i="1" s="1"/>
  <c r="F121" i="1"/>
  <c r="E121" i="1"/>
  <c r="D121" i="1"/>
  <c r="F120" i="1"/>
  <c r="E120" i="1"/>
  <c r="D120" i="1"/>
  <c r="F119" i="1"/>
  <c r="E119" i="1"/>
  <c r="D119" i="1"/>
  <c r="G119" i="1" s="1"/>
  <c r="G118" i="1"/>
  <c r="F118" i="1"/>
  <c r="E118" i="1"/>
  <c r="D118" i="1"/>
  <c r="F117" i="1"/>
  <c r="E117" i="1"/>
  <c r="D117" i="1"/>
  <c r="G117" i="1" s="1"/>
  <c r="G116" i="1"/>
  <c r="F116" i="1"/>
  <c r="E116" i="1"/>
  <c r="D116" i="1"/>
  <c r="F115" i="1"/>
  <c r="E115" i="1"/>
  <c r="D115" i="1"/>
  <c r="G115" i="1" s="1"/>
  <c r="G114" i="1"/>
  <c r="F114" i="1"/>
  <c r="E114" i="1"/>
  <c r="D114" i="1"/>
  <c r="F113" i="1"/>
  <c r="E113" i="1"/>
  <c r="D113" i="1"/>
  <c r="G113" i="1" s="1"/>
  <c r="G112" i="1"/>
  <c r="F112" i="1"/>
  <c r="E112" i="1"/>
  <c r="D112" i="1"/>
  <c r="F111" i="1"/>
  <c r="E111" i="1"/>
  <c r="D111" i="1"/>
  <c r="G111" i="1" s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F106" i="1"/>
  <c r="F122" i="1" s="1"/>
  <c r="E106" i="1"/>
  <c r="D106" i="1"/>
  <c r="F102" i="1"/>
  <c r="E102" i="1"/>
  <c r="D102" i="1"/>
  <c r="F101" i="1"/>
  <c r="E101" i="1"/>
  <c r="D101" i="1"/>
  <c r="G101" i="1" s="1"/>
  <c r="F100" i="1"/>
  <c r="G100" i="1" s="1"/>
  <c r="E100" i="1"/>
  <c r="D100" i="1"/>
  <c r="G99" i="1"/>
  <c r="F99" i="1"/>
  <c r="E99" i="1"/>
  <c r="D99" i="1"/>
  <c r="F98" i="1"/>
  <c r="G98" i="1" s="1"/>
  <c r="E98" i="1"/>
  <c r="D98" i="1"/>
  <c r="F97" i="1"/>
  <c r="E97" i="1"/>
  <c r="D97" i="1"/>
  <c r="G97" i="1" s="1"/>
  <c r="F93" i="1"/>
  <c r="E93" i="1"/>
  <c r="D93" i="1"/>
  <c r="F92" i="1"/>
  <c r="E92" i="1"/>
  <c r="D92" i="1"/>
  <c r="F91" i="1"/>
  <c r="E91" i="1"/>
  <c r="D91" i="1"/>
  <c r="G91" i="1" s="1"/>
  <c r="F90" i="1"/>
  <c r="E90" i="1"/>
  <c r="D90" i="1"/>
  <c r="F89" i="1"/>
  <c r="E89" i="1"/>
  <c r="D89" i="1"/>
  <c r="F88" i="1"/>
  <c r="E88" i="1"/>
  <c r="D88" i="1"/>
  <c r="F87" i="1"/>
  <c r="G87" i="1" s="1"/>
  <c r="E87" i="1"/>
  <c r="D87" i="1"/>
  <c r="F86" i="1"/>
  <c r="E86" i="1"/>
  <c r="D86" i="1"/>
  <c r="F85" i="1"/>
  <c r="E85" i="1"/>
  <c r="D85" i="1"/>
  <c r="G84" i="1"/>
  <c r="F84" i="1"/>
  <c r="E84" i="1"/>
  <c r="D84" i="1"/>
  <c r="F83" i="1"/>
  <c r="E83" i="1"/>
  <c r="D83" i="1"/>
  <c r="F82" i="1"/>
  <c r="E82" i="1"/>
  <c r="D82" i="1"/>
  <c r="F81" i="1"/>
  <c r="E81" i="1"/>
  <c r="D81" i="1"/>
  <c r="F77" i="1"/>
  <c r="E77" i="1"/>
  <c r="D77" i="1"/>
  <c r="G76" i="1"/>
  <c r="F76" i="1"/>
  <c r="E76" i="1"/>
  <c r="D76" i="1"/>
  <c r="F75" i="1"/>
  <c r="E75" i="1"/>
  <c r="D75" i="1"/>
  <c r="F74" i="1"/>
  <c r="F78" i="1" s="1"/>
  <c r="E74" i="1"/>
  <c r="D74" i="1"/>
  <c r="F72" i="1"/>
  <c r="E72" i="1"/>
  <c r="D72" i="1"/>
  <c r="F71" i="1"/>
  <c r="E71" i="1"/>
  <c r="D71" i="1"/>
  <c r="F70" i="1"/>
  <c r="E70" i="1"/>
  <c r="D70" i="1"/>
  <c r="F69" i="1"/>
  <c r="E69" i="1"/>
  <c r="D69" i="1"/>
  <c r="F66" i="1"/>
  <c r="E66" i="1"/>
  <c r="D66" i="1"/>
  <c r="F63" i="1"/>
  <c r="E63" i="1"/>
  <c r="D63" i="1"/>
  <c r="F62" i="1"/>
  <c r="E62" i="1"/>
  <c r="D62" i="1"/>
  <c r="G61" i="1"/>
  <c r="F61" i="1"/>
  <c r="E61" i="1"/>
  <c r="D61" i="1"/>
  <c r="F60" i="1"/>
  <c r="E60" i="1"/>
  <c r="D60" i="1"/>
  <c r="F59" i="1"/>
  <c r="E59" i="1"/>
  <c r="D59" i="1"/>
  <c r="F58" i="1"/>
  <c r="E58" i="1"/>
  <c r="D58" i="1"/>
  <c r="G58" i="1" s="1"/>
  <c r="F57" i="1"/>
  <c r="E57" i="1"/>
  <c r="D57" i="1"/>
  <c r="G57" i="1" s="1"/>
  <c r="F56" i="1"/>
  <c r="E56" i="1"/>
  <c r="D56" i="1"/>
  <c r="F52" i="1"/>
  <c r="E52" i="1"/>
  <c r="D52" i="1"/>
  <c r="F51" i="1"/>
  <c r="E51" i="1"/>
  <c r="D51" i="1"/>
  <c r="F50" i="1"/>
  <c r="E50" i="1"/>
  <c r="D50" i="1"/>
  <c r="G50" i="1" s="1"/>
  <c r="F49" i="1"/>
  <c r="E49" i="1"/>
  <c r="D49" i="1"/>
  <c r="G49" i="1" s="1"/>
  <c r="F48" i="1"/>
  <c r="E48" i="1"/>
  <c r="D48" i="1"/>
  <c r="F47" i="1"/>
  <c r="E47" i="1"/>
  <c r="D47" i="1"/>
  <c r="F46" i="1"/>
  <c r="E46" i="1"/>
  <c r="D46" i="1"/>
  <c r="F45" i="1"/>
  <c r="E45" i="1"/>
  <c r="D45" i="1"/>
  <c r="F39" i="1"/>
  <c r="E39" i="1"/>
  <c r="D39" i="1"/>
  <c r="F38" i="1"/>
  <c r="E38" i="1"/>
  <c r="D38" i="1"/>
  <c r="F37" i="1"/>
  <c r="E37" i="1"/>
  <c r="D37" i="1"/>
  <c r="G37" i="1" s="1"/>
  <c r="F36" i="1"/>
  <c r="E36" i="1"/>
  <c r="D36" i="1"/>
  <c r="G36" i="1" s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G29" i="1" s="1"/>
  <c r="F28" i="1"/>
  <c r="E28" i="1"/>
  <c r="D28" i="1"/>
  <c r="G28" i="1" s="1"/>
  <c r="F27" i="1"/>
  <c r="E27" i="1"/>
  <c r="D27" i="1"/>
  <c r="F26" i="1"/>
  <c r="E26" i="1"/>
  <c r="D26" i="1"/>
  <c r="F25" i="1"/>
  <c r="E25" i="1"/>
  <c r="D25" i="1"/>
  <c r="F24" i="1"/>
  <c r="E24" i="1"/>
  <c r="D24" i="1"/>
  <c r="F21" i="1"/>
  <c r="E21" i="1"/>
  <c r="D21" i="1"/>
  <c r="F19" i="1"/>
  <c r="E19" i="1"/>
  <c r="E20" i="1" s="1"/>
  <c r="D19" i="1"/>
  <c r="F18" i="1"/>
  <c r="E18" i="1"/>
  <c r="D18" i="1"/>
  <c r="D73" i="1" l="1"/>
  <c r="G77" i="1"/>
  <c r="G83" i="1"/>
  <c r="E192" i="1"/>
  <c r="G215" i="1"/>
  <c r="F73" i="1"/>
  <c r="E73" i="1"/>
  <c r="G158" i="1"/>
  <c r="F178" i="1"/>
  <c r="G200" i="1"/>
  <c r="D64" i="1"/>
  <c r="G70" i="1"/>
  <c r="E78" i="1"/>
  <c r="G89" i="1"/>
  <c r="G153" i="1"/>
  <c r="G176" i="1"/>
  <c r="G191" i="1"/>
  <c r="D20" i="1"/>
  <c r="G18" i="1"/>
  <c r="G27" i="1"/>
  <c r="G35" i="1"/>
  <c r="G48" i="1"/>
  <c r="D78" i="1"/>
  <c r="G82" i="1"/>
  <c r="G92" i="1"/>
  <c r="G126" i="1"/>
  <c r="G138" i="1"/>
  <c r="G148" i="1"/>
  <c r="G224" i="1"/>
  <c r="G229" i="1"/>
  <c r="G30" i="1"/>
  <c r="G38" i="1"/>
  <c r="F53" i="1"/>
  <c r="F64" i="1"/>
  <c r="G64" i="1" s="1"/>
  <c r="G59" i="1"/>
  <c r="G66" i="1"/>
  <c r="F143" i="1"/>
  <c r="G25" i="1"/>
  <c r="G46" i="1"/>
  <c r="G69" i="1"/>
  <c r="G74" i="1"/>
  <c r="G132" i="1"/>
  <c r="G184" i="1"/>
  <c r="D218" i="1"/>
  <c r="G51" i="1"/>
  <c r="G162" i="1"/>
  <c r="G172" i="1"/>
  <c r="D192" i="1"/>
  <c r="G192" i="1" s="1"/>
  <c r="G206" i="1"/>
  <c r="G21" i="1"/>
  <c r="G31" i="1"/>
  <c r="G39" i="1"/>
  <c r="G62" i="1"/>
  <c r="G130" i="1"/>
  <c r="G140" i="1"/>
  <c r="G154" i="1"/>
  <c r="G160" i="1"/>
  <c r="G204" i="1"/>
  <c r="F218" i="1"/>
  <c r="F20" i="1"/>
  <c r="G26" i="1"/>
  <c r="G34" i="1"/>
  <c r="G47" i="1"/>
  <c r="G60" i="1"/>
  <c r="G75" i="1"/>
  <c r="G102" i="1"/>
  <c r="D143" i="1"/>
  <c r="G143" i="1" s="1"/>
  <c r="G216" i="1"/>
  <c r="G231" i="1"/>
  <c r="G236" i="1"/>
  <c r="D94" i="1"/>
  <c r="D122" i="1"/>
  <c r="G122" i="1" s="1"/>
  <c r="E143" i="1"/>
  <c r="G161" i="1"/>
  <c r="D178" i="1"/>
  <c r="E218" i="1"/>
  <c r="D233" i="1"/>
  <c r="G233" i="1" s="1"/>
  <c r="F40" i="1"/>
  <c r="G45" i="1"/>
  <c r="G56" i="1"/>
  <c r="G78" i="1"/>
  <c r="E94" i="1"/>
  <c r="G86" i="1"/>
  <c r="E122" i="1"/>
  <c r="G131" i="1"/>
  <c r="G141" i="1"/>
  <c r="G211" i="1"/>
  <c r="E233" i="1"/>
  <c r="G24" i="1"/>
  <c r="G32" i="1"/>
  <c r="G73" i="1"/>
  <c r="E40" i="1"/>
  <c r="E41" i="1" s="1"/>
  <c r="E53" i="1"/>
  <c r="E64" i="1"/>
  <c r="G81" i="1"/>
  <c r="C178" i="1"/>
  <c r="G178" i="1" s="1"/>
  <c r="G202" i="1"/>
  <c r="F233" i="1"/>
  <c r="D53" i="1"/>
  <c r="G53" i="1" s="1"/>
  <c r="G135" i="1"/>
  <c r="D40" i="1"/>
  <c r="G189" i="1"/>
  <c r="G210" i="1"/>
  <c r="G170" i="1"/>
  <c r="F94" i="1"/>
  <c r="G94" i="1" l="1"/>
  <c r="G20" i="1"/>
  <c r="G218" i="1"/>
  <c r="F41" i="1"/>
  <c r="D41" i="1"/>
  <c r="G41" i="1" s="1"/>
  <c r="G40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<sst xmlns="http://schemas.openxmlformats.org/spreadsheetml/2006/main" count="274" uniqueCount="169">
  <si>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</si>
  <si>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</si>
  <si>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JUNE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</si>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</sst>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449081</v>
          </cell>
        </row>
        <row r="4">
          <cell r="J4">
            <v>6879</v>
          </cell>
        </row>
        <row r="5">
          <cell r="J5">
            <v>2679</v>
          </cell>
        </row>
        <row r="6">
          <cell r="J6">
            <v>2188</v>
          </cell>
        </row>
        <row r="7">
          <cell r="J7">
            <v>5575</v>
          </cell>
        </row>
        <row r="8">
          <cell r="J8">
            <v>6679</v>
          </cell>
        </row>
        <row r="9">
          <cell r="J9">
            <v>4751</v>
          </cell>
        </row>
        <row r="10">
          <cell r="J10">
            <v>0</v>
          </cell>
        </row>
        <row r="11">
          <cell r="J11">
            <v>22525</v>
          </cell>
        </row>
        <row r="12">
          <cell r="J12">
            <v>144222</v>
          </cell>
        </row>
        <row r="13">
          <cell r="J13">
            <v>87611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100</v>
          </cell>
        </row>
        <row r="21">
          <cell r="J21">
            <v>5328</v>
          </cell>
        </row>
        <row r="22">
          <cell r="J22">
            <v>923</v>
          </cell>
        </row>
        <row r="23">
          <cell r="J23">
            <v>156</v>
          </cell>
        </row>
        <row r="24">
          <cell r="J24">
            <v>563</v>
          </cell>
        </row>
        <row r="25">
          <cell r="J25">
            <v>1535</v>
          </cell>
        </row>
        <row r="26">
          <cell r="J26">
            <v>1705</v>
          </cell>
        </row>
        <row r="27">
          <cell r="J27">
            <v>17198</v>
          </cell>
        </row>
        <row r="28">
          <cell r="J28">
            <v>2069</v>
          </cell>
        </row>
        <row r="29">
          <cell r="J29">
            <v>4241</v>
          </cell>
        </row>
        <row r="30">
          <cell r="J30">
            <v>53</v>
          </cell>
        </row>
        <row r="31">
          <cell r="J31">
            <v>764</v>
          </cell>
        </row>
        <row r="32">
          <cell r="J32">
            <v>4950</v>
          </cell>
        </row>
        <row r="33">
          <cell r="J33">
            <v>10580</v>
          </cell>
        </row>
        <row r="34">
          <cell r="J34">
            <v>3747</v>
          </cell>
        </row>
        <row r="35">
          <cell r="J35">
            <v>1052</v>
          </cell>
        </row>
        <row r="36">
          <cell r="J36">
            <v>930</v>
          </cell>
        </row>
        <row r="42">
          <cell r="J42">
            <v>88559</v>
          </cell>
        </row>
        <row r="43">
          <cell r="J43">
            <v>4378</v>
          </cell>
        </row>
        <row r="44">
          <cell r="J44">
            <v>2882</v>
          </cell>
        </row>
        <row r="45">
          <cell r="J45">
            <v>3628</v>
          </cell>
        </row>
        <row r="46">
          <cell r="J46">
            <v>1007</v>
          </cell>
        </row>
        <row r="47">
          <cell r="J47">
            <v>3692</v>
          </cell>
        </row>
        <row r="48">
          <cell r="J48">
            <v>2157</v>
          </cell>
        </row>
        <row r="49">
          <cell r="J49">
            <v>0</v>
          </cell>
        </row>
        <row r="51">
          <cell r="J51">
            <v>116010</v>
          </cell>
        </row>
        <row r="52">
          <cell r="J52">
            <v>2013</v>
          </cell>
        </row>
        <row r="53">
          <cell r="J53">
            <v>3944</v>
          </cell>
        </row>
        <row r="54">
          <cell r="J54">
            <v>3177</v>
          </cell>
        </row>
        <row r="55">
          <cell r="J55">
            <v>2084</v>
          </cell>
        </row>
        <row r="56">
          <cell r="J56">
            <v>1537</v>
          </cell>
        </row>
        <row r="57">
          <cell r="J57">
            <v>2469</v>
          </cell>
        </row>
        <row r="58">
          <cell r="J58">
            <v>0</v>
          </cell>
        </row>
        <row r="59">
          <cell r="J59">
            <v>131480</v>
          </cell>
        </row>
        <row r="62">
          <cell r="J62">
            <v>171</v>
          </cell>
        </row>
        <row r="63">
          <cell r="J63">
            <v>553</v>
          </cell>
        </row>
        <row r="64">
          <cell r="J64">
            <v>0</v>
          </cell>
        </row>
        <row r="65">
          <cell r="J65">
            <v>8</v>
          </cell>
        </row>
        <row r="66">
          <cell r="J66">
            <v>199</v>
          </cell>
        </row>
        <row r="67">
          <cell r="J67">
            <v>537</v>
          </cell>
        </row>
        <row r="68">
          <cell r="J68">
            <v>56</v>
          </cell>
        </row>
        <row r="69">
          <cell r="J69">
            <v>38</v>
          </cell>
        </row>
        <row r="72">
          <cell r="J72">
            <v>11719</v>
          </cell>
        </row>
        <row r="73">
          <cell r="J73">
            <v>11277</v>
          </cell>
        </row>
        <row r="74">
          <cell r="J74">
            <v>110</v>
          </cell>
        </row>
        <row r="75">
          <cell r="J75">
            <v>211</v>
          </cell>
        </row>
        <row r="76">
          <cell r="J76">
            <v>0</v>
          </cell>
        </row>
        <row r="77">
          <cell r="J77">
            <v>924783</v>
          </cell>
        </row>
        <row r="78">
          <cell r="J78">
            <v>42</v>
          </cell>
        </row>
        <row r="79">
          <cell r="J79">
            <v>38</v>
          </cell>
        </row>
        <row r="80">
          <cell r="J80">
            <v>75</v>
          </cell>
        </row>
        <row r="81">
          <cell r="J81">
            <v>0</v>
          </cell>
        </row>
        <row r="82">
          <cell r="J82">
            <v>450</v>
          </cell>
        </row>
        <row r="83">
          <cell r="J83">
            <v>180</v>
          </cell>
        </row>
        <row r="84">
          <cell r="J84">
            <v>0</v>
          </cell>
        </row>
        <row r="88">
          <cell r="J88">
            <v>332124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505223</v>
          </cell>
        </row>
        <row r="92">
          <cell r="J92">
            <v>5985</v>
          </cell>
        </row>
        <row r="93">
          <cell r="J93">
            <v>4104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52986</v>
          </cell>
        </row>
        <row r="99">
          <cell r="J99">
            <v>22038</v>
          </cell>
        </row>
        <row r="100">
          <cell r="J100">
            <v>21521</v>
          </cell>
        </row>
        <row r="101">
          <cell r="J101">
            <v>9836</v>
          </cell>
        </row>
        <row r="102">
          <cell r="J102">
            <v>12419</v>
          </cell>
        </row>
        <row r="103">
          <cell r="J103">
            <v>732</v>
          </cell>
        </row>
        <row r="104">
          <cell r="J104">
            <v>42</v>
          </cell>
        </row>
        <row r="105">
          <cell r="J105">
            <v>191</v>
          </cell>
        </row>
        <row r="106">
          <cell r="J106">
            <v>17</v>
          </cell>
        </row>
        <row r="107">
          <cell r="J107">
            <v>339</v>
          </cell>
        </row>
        <row r="108">
          <cell r="J108">
            <v>432</v>
          </cell>
        </row>
        <row r="109">
          <cell r="J109">
            <v>923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62</v>
          </cell>
        </row>
        <row r="116">
          <cell r="J116">
            <v>1407</v>
          </cell>
        </row>
        <row r="117">
          <cell r="J117">
            <v>1162</v>
          </cell>
        </row>
        <row r="120">
          <cell r="J120">
            <v>332</v>
          </cell>
        </row>
        <row r="121">
          <cell r="J121">
            <v>664</v>
          </cell>
        </row>
        <row r="122">
          <cell r="J122">
            <v>636</v>
          </cell>
        </row>
        <row r="125">
          <cell r="J125">
            <v>292179</v>
          </cell>
        </row>
        <row r="126">
          <cell r="J126">
            <v>2158</v>
          </cell>
        </row>
        <row r="127">
          <cell r="J127">
            <v>3157</v>
          </cell>
        </row>
        <row r="128">
          <cell r="J128">
            <v>1816</v>
          </cell>
        </row>
        <row r="129">
          <cell r="J129">
            <v>565</v>
          </cell>
        </row>
        <row r="130">
          <cell r="J130">
            <v>3123</v>
          </cell>
        </row>
        <row r="131">
          <cell r="J131">
            <v>2548</v>
          </cell>
        </row>
        <row r="132">
          <cell r="J132">
            <v>0</v>
          </cell>
        </row>
        <row r="138">
          <cell r="J138">
            <v>841</v>
          </cell>
        </row>
        <row r="140">
          <cell r="J140">
            <v>4392</v>
          </cell>
        </row>
        <row r="142">
          <cell r="J142">
            <v>129</v>
          </cell>
        </row>
        <row r="144">
          <cell r="J144">
            <v>63</v>
          </cell>
        </row>
        <row r="145">
          <cell r="H145">
            <v>0</v>
          </cell>
        </row>
        <row r="147">
          <cell r="J147">
            <v>5153</v>
          </cell>
        </row>
        <row r="149">
          <cell r="J149">
            <v>381</v>
          </cell>
        </row>
        <row r="152">
          <cell r="J152">
            <v>152</v>
          </cell>
        </row>
        <row r="155">
          <cell r="J155">
            <v>538</v>
          </cell>
        </row>
        <row r="158">
          <cell r="J158">
            <v>564</v>
          </cell>
        </row>
        <row r="161">
          <cell r="J161">
            <v>87</v>
          </cell>
        </row>
        <row r="164">
          <cell r="J164">
            <v>181</v>
          </cell>
        </row>
        <row r="167">
          <cell r="J167">
            <v>197</v>
          </cell>
        </row>
        <row r="169">
          <cell r="J169">
            <v>187</v>
          </cell>
        </row>
        <row r="170">
          <cell r="J170">
            <v>0</v>
          </cell>
        </row>
        <row r="171">
          <cell r="J171">
            <v>98</v>
          </cell>
        </row>
        <row r="172">
          <cell r="J172">
            <v>5</v>
          </cell>
        </row>
        <row r="173">
          <cell r="J173">
            <v>46</v>
          </cell>
        </row>
        <row r="174">
          <cell r="J174">
            <v>98</v>
          </cell>
        </row>
        <row r="175">
          <cell r="J175">
            <v>118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2788</v>
          </cell>
        </row>
        <row r="183">
          <cell r="J183">
            <v>12770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241</v>
          </cell>
        </row>
        <row r="199">
          <cell r="J199">
            <v>241</v>
          </cell>
        </row>
        <row r="200">
          <cell r="J200">
            <v>0</v>
          </cell>
        </row>
        <row r="201">
          <cell r="J201">
            <v>2456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23597</v>
          </cell>
        </row>
        <row r="209">
          <cell r="J209">
            <v>2029</v>
          </cell>
        </row>
        <row r="210">
          <cell r="J210">
            <v>12611</v>
          </cell>
        </row>
        <row r="211">
          <cell r="J211">
            <v>2878</v>
          </cell>
        </row>
        <row r="212">
          <cell r="J212">
            <v>0</v>
          </cell>
        </row>
        <row r="213">
          <cell r="J213">
            <v>1742</v>
          </cell>
        </row>
        <row r="214">
          <cell r="J214">
            <v>4342</v>
          </cell>
        </row>
        <row r="215">
          <cell r="C215">
            <v>0</v>
          </cell>
        </row>
        <row r="216">
          <cell r="J216">
            <v>13608</v>
          </cell>
        </row>
        <row r="219">
          <cell r="J219">
            <v>5587</v>
          </cell>
        </row>
        <row r="220">
          <cell r="J220">
            <v>5</v>
          </cell>
        </row>
        <row r="221">
          <cell r="J221">
            <v>36</v>
          </cell>
        </row>
        <row r="222">
          <cell r="J222">
            <v>7</v>
          </cell>
        </row>
        <row r="223">
          <cell r="J223">
            <v>21</v>
          </cell>
        </row>
        <row r="224">
          <cell r="J224">
            <v>41</v>
          </cell>
        </row>
        <row r="225">
          <cell r="J225">
            <v>37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16124.789999999999</v>
          </cell>
        </row>
        <row r="233">
          <cell r="J233">
            <v>10731.580000000002</v>
          </cell>
        </row>
        <row r="234">
          <cell r="J234">
            <v>808.86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61995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46935.05</v>
          </cell>
        </row>
        <row r="246">
          <cell r="J246">
            <v>0</v>
          </cell>
        </row>
      </sheetData>
      <sheetData sheetId="3">
        <row r="3">
          <cell r="CT3">
            <v>39488</v>
          </cell>
          <cell r="DF3">
            <v>38407</v>
          </cell>
        </row>
        <row r="4">
          <cell r="CT4">
            <v>803</v>
          </cell>
          <cell r="DF4">
            <v>360</v>
          </cell>
        </row>
        <row r="5">
          <cell r="CT5">
            <v>196</v>
          </cell>
          <cell r="DF5">
            <v>317</v>
          </cell>
        </row>
        <row r="6">
          <cell r="CT6">
            <v>26</v>
          </cell>
          <cell r="DF6">
            <v>171</v>
          </cell>
        </row>
        <row r="7">
          <cell r="CT7">
            <v>138</v>
          </cell>
          <cell r="DF7">
            <v>216</v>
          </cell>
        </row>
        <row r="8">
          <cell r="CT8">
            <v>508</v>
          </cell>
          <cell r="DF8">
            <v>599</v>
          </cell>
        </row>
        <row r="9">
          <cell r="CT9">
            <v>303</v>
          </cell>
          <cell r="DF9">
            <v>582</v>
          </cell>
        </row>
        <row r="10">
          <cell r="CT10">
            <v>0</v>
          </cell>
        </row>
        <row r="11">
          <cell r="CT11">
            <v>2050</v>
          </cell>
          <cell r="DF11">
            <v>2106</v>
          </cell>
        </row>
        <row r="12">
          <cell r="CT12">
            <v>11059</v>
          </cell>
          <cell r="DF12">
            <v>12387</v>
          </cell>
        </row>
        <row r="13">
          <cell r="CT13">
            <v>7127</v>
          </cell>
          <cell r="DF13">
            <v>7128</v>
          </cell>
        </row>
        <row r="14">
          <cell r="CT14">
            <v>84</v>
          </cell>
        </row>
        <row r="15">
          <cell r="CT15">
            <v>251</v>
          </cell>
        </row>
        <row r="18">
          <cell r="CT18">
            <v>15</v>
          </cell>
          <cell r="DF18">
            <v>9</v>
          </cell>
        </row>
        <row r="21">
          <cell r="CT21">
            <v>345</v>
          </cell>
          <cell r="DF21">
            <v>294</v>
          </cell>
        </row>
        <row r="22">
          <cell r="CT22">
            <v>49</v>
          </cell>
          <cell r="DF22">
            <v>79</v>
          </cell>
        </row>
        <row r="23">
          <cell r="CT23">
            <v>12</v>
          </cell>
          <cell r="DF23">
            <v>13</v>
          </cell>
        </row>
        <row r="24">
          <cell r="CT24">
            <v>36</v>
          </cell>
        </row>
        <row r="25">
          <cell r="CT25">
            <v>210</v>
          </cell>
          <cell r="DF25">
            <v>11</v>
          </cell>
        </row>
        <row r="26">
          <cell r="CT26">
            <v>31</v>
          </cell>
          <cell r="DF26">
            <v>33</v>
          </cell>
        </row>
        <row r="27">
          <cell r="CT27">
            <v>1041</v>
          </cell>
          <cell r="DF27">
            <v>1427</v>
          </cell>
        </row>
        <row r="28">
          <cell r="CT28">
            <v>119</v>
          </cell>
          <cell r="DF28">
            <v>132</v>
          </cell>
        </row>
        <row r="29">
          <cell r="CT29">
            <v>26</v>
          </cell>
          <cell r="DF29">
            <v>60</v>
          </cell>
        </row>
        <row r="30">
          <cell r="CT30">
            <v>0</v>
          </cell>
          <cell r="DF30">
            <v>0</v>
          </cell>
        </row>
        <row r="31">
          <cell r="CT31">
            <v>34</v>
          </cell>
          <cell r="DF31">
            <v>100</v>
          </cell>
        </row>
        <row r="32">
          <cell r="CT32">
            <v>359</v>
          </cell>
          <cell r="DF32">
            <v>371</v>
          </cell>
        </row>
        <row r="33">
          <cell r="CT33">
            <v>1056</v>
          </cell>
          <cell r="DF33">
            <v>678</v>
          </cell>
        </row>
        <row r="34">
          <cell r="CT34">
            <v>61</v>
          </cell>
          <cell r="DF34">
            <v>111</v>
          </cell>
        </row>
        <row r="35">
          <cell r="CT35">
            <v>48</v>
          </cell>
          <cell r="DF35">
            <v>37</v>
          </cell>
        </row>
        <row r="36">
          <cell r="CT36">
            <v>56</v>
          </cell>
          <cell r="DF36">
            <v>85</v>
          </cell>
        </row>
        <row r="42">
          <cell r="CT42">
            <v>6748</v>
          </cell>
          <cell r="DF42">
            <v>8789</v>
          </cell>
        </row>
        <row r="43">
          <cell r="CT43">
            <v>372</v>
          </cell>
          <cell r="DF43">
            <v>92</v>
          </cell>
        </row>
        <row r="44">
          <cell r="CT44">
            <v>253</v>
          </cell>
          <cell r="DF44">
            <v>303</v>
          </cell>
        </row>
        <row r="45">
          <cell r="CT45">
            <v>32</v>
          </cell>
          <cell r="DF45">
            <v>277</v>
          </cell>
        </row>
        <row r="46">
          <cell r="CT46">
            <v>61</v>
          </cell>
          <cell r="DF46">
            <v>117</v>
          </cell>
        </row>
        <row r="47">
          <cell r="CT47">
            <v>260</v>
          </cell>
          <cell r="DF47">
            <v>99</v>
          </cell>
        </row>
        <row r="48">
          <cell r="CT48">
            <v>140</v>
          </cell>
          <cell r="DF48">
            <v>235</v>
          </cell>
        </row>
        <row r="49">
          <cell r="CT49">
            <v>0</v>
          </cell>
        </row>
        <row r="51">
          <cell r="CT51">
            <v>9745</v>
          </cell>
          <cell r="DF51">
            <v>7034</v>
          </cell>
        </row>
        <row r="52">
          <cell r="CT52">
            <v>139</v>
          </cell>
          <cell r="DF52">
            <v>385</v>
          </cell>
        </row>
        <row r="53">
          <cell r="CT53">
            <v>105</v>
          </cell>
          <cell r="DF53">
            <v>183</v>
          </cell>
        </row>
        <row r="54">
          <cell r="CT54">
            <v>12</v>
          </cell>
          <cell r="DF54">
            <v>230</v>
          </cell>
        </row>
        <row r="55">
          <cell r="CT55">
            <v>92</v>
          </cell>
          <cell r="DF55">
            <v>37</v>
          </cell>
        </row>
        <row r="56">
          <cell r="CT56">
            <v>123</v>
          </cell>
          <cell r="DF56">
            <v>295</v>
          </cell>
        </row>
        <row r="57">
          <cell r="CT57">
            <v>228</v>
          </cell>
          <cell r="DF57">
            <v>214</v>
          </cell>
        </row>
        <row r="58">
          <cell r="CT58">
            <v>0</v>
          </cell>
        </row>
        <row r="59">
          <cell r="CT59">
            <v>10088</v>
          </cell>
          <cell r="DF59">
            <v>10685</v>
          </cell>
        </row>
        <row r="62">
          <cell r="CT62">
            <v>15</v>
          </cell>
          <cell r="DF62">
            <v>14</v>
          </cell>
        </row>
        <row r="63">
          <cell r="CT63">
            <v>43</v>
          </cell>
          <cell r="DF63">
            <v>46</v>
          </cell>
        </row>
        <row r="65">
          <cell r="CT65">
            <v>0</v>
          </cell>
          <cell r="DF65">
            <v>1</v>
          </cell>
        </row>
        <row r="66">
          <cell r="CT66">
            <v>3</v>
          </cell>
          <cell r="DF66">
            <v>12</v>
          </cell>
        </row>
        <row r="67">
          <cell r="CT67">
            <v>51</v>
          </cell>
          <cell r="DF67">
            <v>46</v>
          </cell>
        </row>
        <row r="68">
          <cell r="CT68">
            <v>5</v>
          </cell>
          <cell r="DF68">
            <v>4</v>
          </cell>
        </row>
        <row r="69">
          <cell r="CT69">
            <v>1</v>
          </cell>
          <cell r="DF69">
            <v>0</v>
          </cell>
        </row>
        <row r="72">
          <cell r="CT72">
            <v>904</v>
          </cell>
          <cell r="DF72">
            <v>874</v>
          </cell>
        </row>
        <row r="73">
          <cell r="CT73">
            <v>928</v>
          </cell>
          <cell r="DF73">
            <v>860</v>
          </cell>
        </row>
        <row r="74">
          <cell r="CT74">
            <v>5</v>
          </cell>
          <cell r="DF74">
            <v>16</v>
          </cell>
        </row>
        <row r="75">
          <cell r="CT75">
            <v>10</v>
          </cell>
          <cell r="DF75">
            <v>28</v>
          </cell>
        </row>
        <row r="77">
          <cell r="CT77">
            <v>93941</v>
          </cell>
          <cell r="DF77">
            <v>70090</v>
          </cell>
        </row>
        <row r="78">
          <cell r="CT78">
            <v>1</v>
          </cell>
          <cell r="DF78">
            <v>1</v>
          </cell>
        </row>
        <row r="79">
          <cell r="CT79">
            <v>0</v>
          </cell>
          <cell r="DF79">
            <v>3</v>
          </cell>
        </row>
        <row r="80">
          <cell r="CT80">
            <v>3</v>
          </cell>
          <cell r="DF80">
            <v>7</v>
          </cell>
        </row>
        <row r="81">
          <cell r="DF81">
            <v>0</v>
          </cell>
        </row>
        <row r="82">
          <cell r="CT82">
            <v>52</v>
          </cell>
          <cell r="DF82">
            <v>39</v>
          </cell>
        </row>
        <row r="83">
          <cell r="CT83">
            <v>27</v>
          </cell>
          <cell r="DF83">
            <v>15</v>
          </cell>
        </row>
        <row r="88">
          <cell r="CT88">
            <v>39525</v>
          </cell>
        </row>
        <row r="89">
          <cell r="CT89">
            <v>46939</v>
          </cell>
        </row>
        <row r="90">
          <cell r="CT90">
            <v>4</v>
          </cell>
        </row>
        <row r="91">
          <cell r="CT91">
            <v>35300</v>
          </cell>
          <cell r="DF91">
            <v>32818</v>
          </cell>
        </row>
        <row r="92">
          <cell r="CT92">
            <v>713</v>
          </cell>
          <cell r="DF92">
            <v>1027</v>
          </cell>
        </row>
        <row r="93">
          <cell r="CT93">
            <v>196</v>
          </cell>
          <cell r="DF93">
            <v>1351</v>
          </cell>
        </row>
        <row r="98">
          <cell r="CT98">
            <v>4638</v>
          </cell>
          <cell r="DF98">
            <v>4545</v>
          </cell>
        </row>
        <row r="99">
          <cell r="CT99">
            <v>2267</v>
          </cell>
          <cell r="DF99">
            <v>2258</v>
          </cell>
        </row>
        <row r="100">
          <cell r="CT100">
            <v>1649</v>
          </cell>
          <cell r="DF100">
            <v>1716</v>
          </cell>
        </row>
        <row r="101">
          <cell r="CT101">
            <v>742</v>
          </cell>
          <cell r="DF101">
            <v>852</v>
          </cell>
        </row>
        <row r="102">
          <cell r="CT102">
            <v>832</v>
          </cell>
          <cell r="DF102">
            <v>922</v>
          </cell>
        </row>
        <row r="103">
          <cell r="CT103">
            <v>57</v>
          </cell>
          <cell r="DF103">
            <v>59</v>
          </cell>
        </row>
        <row r="104">
          <cell r="CT104">
            <v>5</v>
          </cell>
          <cell r="DF104">
            <v>3</v>
          </cell>
        </row>
        <row r="105">
          <cell r="CT105">
            <v>8</v>
          </cell>
          <cell r="DF105">
            <v>26</v>
          </cell>
        </row>
        <row r="106">
          <cell r="CT106">
            <v>1</v>
          </cell>
          <cell r="DF106">
            <v>0</v>
          </cell>
        </row>
        <row r="107">
          <cell r="CT107">
            <v>42</v>
          </cell>
          <cell r="DF107">
            <v>27</v>
          </cell>
        </row>
        <row r="108">
          <cell r="CT108">
            <v>30</v>
          </cell>
          <cell r="DF108">
            <v>53</v>
          </cell>
        </row>
        <row r="109">
          <cell r="CT109">
            <v>107</v>
          </cell>
          <cell r="DF109">
            <v>54</v>
          </cell>
        </row>
        <row r="115">
          <cell r="CT115">
            <v>1</v>
          </cell>
          <cell r="DF115">
            <v>4</v>
          </cell>
        </row>
        <row r="116">
          <cell r="CT116">
            <v>56</v>
          </cell>
          <cell r="DF116">
            <v>59</v>
          </cell>
        </row>
        <row r="117">
          <cell r="CT117">
            <v>90</v>
          </cell>
          <cell r="DF117">
            <v>108</v>
          </cell>
        </row>
        <row r="120">
          <cell r="CT120">
            <v>29</v>
          </cell>
          <cell r="DF120">
            <v>27</v>
          </cell>
        </row>
        <row r="121">
          <cell r="CT121">
            <v>44</v>
          </cell>
          <cell r="DF121">
            <v>65</v>
          </cell>
        </row>
        <row r="122">
          <cell r="CT122">
            <v>93</v>
          </cell>
        </row>
        <row r="125">
          <cell r="CT125">
            <v>33207</v>
          </cell>
          <cell r="DF125">
            <v>15728</v>
          </cell>
        </row>
        <row r="126">
          <cell r="CT126">
            <v>134</v>
          </cell>
          <cell r="DF126">
            <v>122</v>
          </cell>
        </row>
        <row r="127">
          <cell r="CT127">
            <v>117</v>
          </cell>
          <cell r="DF127">
            <v>287</v>
          </cell>
        </row>
        <row r="128">
          <cell r="CT128">
            <v>49</v>
          </cell>
          <cell r="DF128">
            <v>145</v>
          </cell>
        </row>
        <row r="129">
          <cell r="CT129">
            <v>52</v>
          </cell>
          <cell r="DF129">
            <v>51</v>
          </cell>
        </row>
        <row r="130">
          <cell r="CT130">
            <v>225</v>
          </cell>
          <cell r="DF130">
            <v>187</v>
          </cell>
        </row>
        <row r="131">
          <cell r="CT131">
            <v>226</v>
          </cell>
          <cell r="DF131">
            <v>271</v>
          </cell>
        </row>
        <row r="137">
          <cell r="CT137">
            <v>9</v>
          </cell>
          <cell r="DF137">
            <v>4</v>
          </cell>
        </row>
        <row r="138">
          <cell r="CT138">
            <v>81</v>
          </cell>
          <cell r="DF138">
            <v>39</v>
          </cell>
        </row>
        <row r="139">
          <cell r="CT139">
            <v>14</v>
          </cell>
          <cell r="DF139">
            <v>13</v>
          </cell>
        </row>
        <row r="140">
          <cell r="CT140">
            <v>441</v>
          </cell>
          <cell r="DF140">
            <v>347</v>
          </cell>
        </row>
        <row r="141">
          <cell r="CT141">
            <v>8</v>
          </cell>
        </row>
        <row r="143">
          <cell r="DF143">
            <v>1</v>
          </cell>
        </row>
        <row r="144">
          <cell r="DF144">
            <v>8</v>
          </cell>
        </row>
        <row r="146">
          <cell r="CT146">
            <v>6</v>
          </cell>
          <cell r="DF146">
            <v>16</v>
          </cell>
        </row>
        <row r="147">
          <cell r="CT147">
            <v>118</v>
          </cell>
          <cell r="DF147">
            <v>394</v>
          </cell>
        </row>
        <row r="148">
          <cell r="CT148">
            <v>8</v>
          </cell>
          <cell r="DF148">
            <v>4</v>
          </cell>
        </row>
        <row r="149">
          <cell r="CT149">
            <v>40</v>
          </cell>
          <cell r="DF149">
            <v>18</v>
          </cell>
        </row>
        <row r="151">
          <cell r="CT151">
            <v>13</v>
          </cell>
          <cell r="DF151">
            <v>14</v>
          </cell>
        </row>
        <row r="152">
          <cell r="CT152">
            <v>39</v>
          </cell>
          <cell r="DF152">
            <v>26</v>
          </cell>
        </row>
        <row r="154">
          <cell r="CT154">
            <v>4</v>
          </cell>
          <cell r="DF154">
            <v>4</v>
          </cell>
        </row>
        <row r="155">
          <cell r="CT155">
            <v>26</v>
          </cell>
          <cell r="DF155">
            <v>76</v>
          </cell>
        </row>
        <row r="157">
          <cell r="DF157">
            <v>6</v>
          </cell>
        </row>
        <row r="158">
          <cell r="DF158">
            <v>36</v>
          </cell>
        </row>
        <row r="160">
          <cell r="CT160">
            <v>1</v>
          </cell>
          <cell r="DF160">
            <v>1</v>
          </cell>
        </row>
        <row r="161">
          <cell r="CT161">
            <v>25</v>
          </cell>
          <cell r="DF161">
            <v>26</v>
          </cell>
        </row>
        <row r="163">
          <cell r="CT163">
            <v>5</v>
          </cell>
          <cell r="DF163">
            <v>2</v>
          </cell>
        </row>
        <row r="164">
          <cell r="CT164">
            <v>31</v>
          </cell>
          <cell r="DF164">
            <v>38</v>
          </cell>
        </row>
        <row r="166">
          <cell r="CT166">
            <v>4</v>
          </cell>
          <cell r="DF166">
            <v>3</v>
          </cell>
        </row>
        <row r="167">
          <cell r="CT167">
            <v>28</v>
          </cell>
          <cell r="DF167">
            <v>22</v>
          </cell>
        </row>
        <row r="169">
          <cell r="CT169">
            <v>17</v>
          </cell>
          <cell r="DF169">
            <v>13</v>
          </cell>
        </row>
        <row r="171">
          <cell r="CT171">
            <v>6</v>
          </cell>
          <cell r="DF171">
            <v>10</v>
          </cell>
        </row>
        <row r="173">
          <cell r="DF173">
            <v>5</v>
          </cell>
        </row>
        <row r="174">
          <cell r="CT174">
            <v>5</v>
          </cell>
          <cell r="DF174">
            <v>9</v>
          </cell>
        </row>
        <row r="175">
          <cell r="CT175">
            <v>6</v>
          </cell>
          <cell r="DF175">
            <v>16</v>
          </cell>
        </row>
        <row r="181">
          <cell r="CT181">
            <v>415</v>
          </cell>
          <cell r="DF181">
            <v>340</v>
          </cell>
        </row>
        <row r="182">
          <cell r="CT182">
            <v>32</v>
          </cell>
          <cell r="DF182">
            <v>20</v>
          </cell>
        </row>
        <row r="183">
          <cell r="CT183">
            <v>538</v>
          </cell>
          <cell r="DF183">
            <v>395</v>
          </cell>
        </row>
        <row r="186">
          <cell r="CT186">
            <v>4</v>
          </cell>
          <cell r="DF186">
            <v>5</v>
          </cell>
        </row>
        <row r="187">
          <cell r="DF187">
            <v>20</v>
          </cell>
        </row>
        <row r="188">
          <cell r="CT188">
            <v>27</v>
          </cell>
        </row>
        <row r="199">
          <cell r="CT199">
            <v>45</v>
          </cell>
          <cell r="DF199">
            <v>16</v>
          </cell>
        </row>
        <row r="201">
          <cell r="CT201">
            <v>266</v>
          </cell>
          <cell r="DF201">
            <v>171</v>
          </cell>
        </row>
        <row r="208">
          <cell r="CT208">
            <v>2554</v>
          </cell>
          <cell r="DF208">
            <v>1398</v>
          </cell>
        </row>
        <row r="209">
          <cell r="CT209">
            <v>59</v>
          </cell>
          <cell r="DF209">
            <v>213</v>
          </cell>
        </row>
        <row r="210">
          <cell r="CT210">
            <v>1441</v>
          </cell>
          <cell r="DF210">
            <v>1144</v>
          </cell>
        </row>
        <row r="211">
          <cell r="CT211">
            <v>290</v>
          </cell>
          <cell r="DF211">
            <v>150</v>
          </cell>
        </row>
        <row r="213">
          <cell r="CT213">
            <v>123</v>
          </cell>
          <cell r="DF213">
            <v>188</v>
          </cell>
        </row>
        <row r="214">
          <cell r="CT214">
            <v>318</v>
          </cell>
          <cell r="DF214">
            <v>407</v>
          </cell>
        </row>
        <row r="216">
          <cell r="CT216">
            <v>970</v>
          </cell>
          <cell r="DF216">
            <v>1070</v>
          </cell>
        </row>
        <row r="219">
          <cell r="CT219">
            <v>590</v>
          </cell>
          <cell r="DF219">
            <v>528</v>
          </cell>
        </row>
        <row r="220">
          <cell r="CT220">
            <v>1</v>
          </cell>
          <cell r="DF220">
            <v>0</v>
          </cell>
        </row>
        <row r="221">
          <cell r="CT221">
            <v>0</v>
          </cell>
          <cell r="DF221">
            <v>6</v>
          </cell>
        </row>
        <row r="222">
          <cell r="CT222">
            <v>0</v>
          </cell>
          <cell r="DF222">
            <v>0</v>
          </cell>
        </row>
        <row r="223">
          <cell r="CT223">
            <v>1</v>
          </cell>
          <cell r="DF223">
            <v>1</v>
          </cell>
        </row>
        <row r="224">
          <cell r="CT224">
            <v>6</v>
          </cell>
          <cell r="DF224">
            <v>6</v>
          </cell>
        </row>
        <row r="225">
          <cell r="CT225">
            <v>3</v>
          </cell>
          <cell r="DF225">
            <v>3</v>
          </cell>
        </row>
        <row r="226">
          <cell r="CT226">
            <v>0</v>
          </cell>
        </row>
        <row r="228">
          <cell r="CT228">
            <v>54405</v>
          </cell>
          <cell r="DF228">
            <v>44293</v>
          </cell>
        </row>
        <row r="232">
          <cell r="CT232">
            <v>1296.94</v>
          </cell>
          <cell r="DF232">
            <v>1318.1</v>
          </cell>
        </row>
        <row r="233">
          <cell r="CT233">
            <v>955.13</v>
          </cell>
          <cell r="DF233">
            <v>655.16</v>
          </cell>
        </row>
        <row r="234">
          <cell r="CT234">
            <v>103</v>
          </cell>
          <cell r="DF234">
            <v>6</v>
          </cell>
        </row>
        <row r="240">
          <cell r="CT240">
            <v>2100</v>
          </cell>
          <cell r="DF240">
            <v>2870</v>
          </cell>
        </row>
        <row r="245">
          <cell r="CT245">
            <v>2136.5700000000002</v>
          </cell>
          <cell r="DF245">
            <v>2302.9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J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[1]Monthly!DF3</f>
        <v>38407</v>
      </c>
      <c r="E6" s="17">
        <f>[1]Fiscal!J3</f>
        <v>449081</v>
      </c>
      <c r="F6" s="18">
        <f>[1]Monthly!CT3</f>
        <v>39488</v>
      </c>
      <c r="G6" s="19">
        <f t="shared" ref="G6:G20" si="0">(+D6-F6)/F6</f>
        <v>-2.7375405186385739E-2</v>
      </c>
    </row>
    <row r="7" spans="1:9" x14ac:dyDescent="0.25">
      <c r="A7" s="14" t="s">
        <v>14</v>
      </c>
      <c r="B7" s="15"/>
      <c r="C7" s="16"/>
      <c r="D7" s="17">
        <f>[1]Monthly!DF4</f>
        <v>360</v>
      </c>
      <c r="E7" s="17">
        <f>[1]Fiscal!J4</f>
        <v>6879</v>
      </c>
      <c r="F7" s="18">
        <f>[1]Monthly!CT4</f>
        <v>803</v>
      </c>
      <c r="G7" s="19">
        <f t="shared" si="0"/>
        <v>-0.55168119551681194</v>
      </c>
    </row>
    <row r="8" spans="1:9" x14ac:dyDescent="0.25">
      <c r="A8" s="14" t="s">
        <v>15</v>
      </c>
      <c r="B8" s="15"/>
      <c r="C8" s="16"/>
      <c r="D8" s="17">
        <f>[1]Monthly!DF5</f>
        <v>317</v>
      </c>
      <c r="E8" s="17">
        <f>[1]Fiscal!J5</f>
        <v>2679</v>
      </c>
      <c r="F8" s="18">
        <f>[1]Monthly!CT5</f>
        <v>196</v>
      </c>
      <c r="G8" s="19">
        <f t="shared" si="0"/>
        <v>0.61734693877551017</v>
      </c>
    </row>
    <row r="9" spans="1:9" x14ac:dyDescent="0.25">
      <c r="A9" s="14" t="s">
        <v>16</v>
      </c>
      <c r="B9" s="15"/>
      <c r="C9" s="16"/>
      <c r="D9" s="17">
        <f>[1]Monthly!DF6</f>
        <v>171</v>
      </c>
      <c r="E9" s="17">
        <f>[1]Fiscal!J6</f>
        <v>2188</v>
      </c>
      <c r="F9" s="18">
        <f>[1]Monthly!CT6</f>
        <v>26</v>
      </c>
      <c r="G9" s="19">
        <f t="shared" si="0"/>
        <v>5.5769230769230766</v>
      </c>
    </row>
    <row r="10" spans="1:9" x14ac:dyDescent="0.25">
      <c r="A10" s="14" t="s">
        <v>17</v>
      </c>
      <c r="B10" s="15"/>
      <c r="C10" s="16"/>
      <c r="D10" s="17">
        <f>[1]Monthly!DF7</f>
        <v>216</v>
      </c>
      <c r="E10" s="17">
        <f>[1]Fiscal!J7</f>
        <v>5575</v>
      </c>
      <c r="F10" s="18">
        <f>[1]Monthly!CT7</f>
        <v>138</v>
      </c>
      <c r="G10" s="19">
        <f t="shared" si="0"/>
        <v>0.56521739130434778</v>
      </c>
    </row>
    <row r="11" spans="1:9" x14ac:dyDescent="0.25">
      <c r="A11" s="14" t="s">
        <v>18</v>
      </c>
      <c r="B11" s="15"/>
      <c r="C11" s="16"/>
      <c r="D11" s="17">
        <f>[1]Monthly!DF8</f>
        <v>599</v>
      </c>
      <c r="E11" s="17">
        <f>[1]Fiscal!J8</f>
        <v>6679</v>
      </c>
      <c r="F11" s="18">
        <f>[1]Monthly!CT8</f>
        <v>508</v>
      </c>
      <c r="G11" s="19">
        <f t="shared" si="0"/>
        <v>0.17913385826771652</v>
      </c>
    </row>
    <row r="12" spans="1:9" x14ac:dyDescent="0.25">
      <c r="A12" s="14" t="s">
        <v>19</v>
      </c>
      <c r="B12" s="15"/>
      <c r="C12" s="16"/>
      <c r="D12" s="17">
        <f>[1]Monthly!DF9</f>
        <v>582</v>
      </c>
      <c r="E12" s="17">
        <f>[1]Fiscal!J9</f>
        <v>4751</v>
      </c>
      <c r="F12" s="18">
        <f>[1]Monthly!CT9</f>
        <v>303</v>
      </c>
      <c r="G12" s="19">
        <f t="shared" si="0"/>
        <v>0.92079207920792083</v>
      </c>
      <c r="I12" s="20"/>
    </row>
    <row r="13" spans="1:9" x14ac:dyDescent="0.25">
      <c r="A13" s="14" t="s">
        <v>20</v>
      </c>
      <c r="B13" s="15"/>
      <c r="C13" s="16"/>
      <c r="D13" s="17">
        <f>[1]Monthly!DF10</f>
        <v>0</v>
      </c>
      <c r="E13" s="17">
        <f>[1]Fiscal!J10</f>
        <v>0</v>
      </c>
      <c r="F13" s="18">
        <f>[1]Monthly!CT10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[1]Monthly!DF11</f>
        <v>2106</v>
      </c>
      <c r="E14" s="17">
        <f>[1]Fiscal!J11</f>
        <v>22525</v>
      </c>
      <c r="F14" s="18">
        <f>[1]Monthly!CT11</f>
        <v>2050</v>
      </c>
      <c r="G14" s="19">
        <f t="shared" si="0"/>
        <v>2.7317073170731707E-2</v>
      </c>
    </row>
    <row r="15" spans="1:9" x14ac:dyDescent="0.25">
      <c r="A15" s="14" t="s">
        <v>22</v>
      </c>
      <c r="B15" s="15"/>
      <c r="C15" s="16"/>
      <c r="D15" s="17">
        <f>[1]Monthly!DF12</f>
        <v>12387</v>
      </c>
      <c r="E15" s="17">
        <f>[1]Fiscal!J12</f>
        <v>144222</v>
      </c>
      <c r="F15" s="18">
        <f>[1]Monthly!CT12</f>
        <v>11059</v>
      </c>
      <c r="G15" s="19">
        <f t="shared" si="0"/>
        <v>0.12008319016185912</v>
      </c>
    </row>
    <row r="16" spans="1:9" x14ac:dyDescent="0.25">
      <c r="A16" s="14" t="s">
        <v>23</v>
      </c>
      <c r="B16" s="15"/>
      <c r="C16" s="16"/>
      <c r="D16" s="17">
        <f>[1]Monthly!DF13</f>
        <v>7128</v>
      </c>
      <c r="E16" s="17">
        <f>[1]Fiscal!J13</f>
        <v>87611</v>
      </c>
      <c r="F16" s="18">
        <f>[1]Monthly!CT13</f>
        <v>7127</v>
      </c>
      <c r="G16" s="19">
        <f t="shared" si="0"/>
        <v>1.4031149151115475E-4</v>
      </c>
    </row>
    <row r="17" spans="1:7" x14ac:dyDescent="0.25">
      <c r="A17" s="14" t="s">
        <v>24</v>
      </c>
      <c r="B17" s="15"/>
      <c r="C17" s="16"/>
      <c r="D17" s="17">
        <f>[1]Monthly!DF14</f>
        <v>0</v>
      </c>
      <c r="E17" s="17">
        <f>[1]Fiscal!J14</f>
        <v>91</v>
      </c>
      <c r="F17" s="18">
        <f>[1]Monthly!CT14</f>
        <v>84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[1]Monthly!DF15</f>
        <v>0</v>
      </c>
      <c r="E18" s="17">
        <f>[1]Fiscal!J15</f>
        <v>225</v>
      </c>
      <c r="F18" s="18">
        <f>[1]Monthly!CT15</f>
        <v>251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[1]Monthly!DF16</f>
        <v>0</v>
      </c>
      <c r="E19" s="17">
        <f>[1]Fiscal!J16</f>
        <v>0</v>
      </c>
      <c r="F19" s="18">
        <f>[1]Monthly!CT16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62273</v>
      </c>
      <c r="E20" s="24">
        <f>SUM(E6:E19)</f>
        <v>732506</v>
      </c>
      <c r="F20" s="25">
        <f>SUM(F6:F19)</f>
        <v>62033</v>
      </c>
      <c r="G20" s="19">
        <f t="shared" si="0"/>
        <v>3.8689084841938967E-3</v>
      </c>
    </row>
    <row r="21" spans="1:7" x14ac:dyDescent="0.25">
      <c r="A21" s="26" t="s">
        <v>28</v>
      </c>
      <c r="B21" s="27"/>
      <c r="C21" s="28"/>
      <c r="D21" s="29">
        <f>[1]Monthly!DF18</f>
        <v>9</v>
      </c>
      <c r="E21" s="30">
        <f>[1]Fiscal!J18</f>
        <v>100</v>
      </c>
      <c r="F21" s="31">
        <f>[1]Monthly!CT18</f>
        <v>15</v>
      </c>
      <c r="G21" s="19">
        <f>(D21-F21)/F21</f>
        <v>-0.4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[1]Monthly!DF21</f>
        <v>294</v>
      </c>
      <c r="E24" s="17">
        <f>[1]Fiscal!J21</f>
        <v>5328</v>
      </c>
      <c r="F24" s="17">
        <f>[1]Monthly!CT21</f>
        <v>345</v>
      </c>
      <c r="G24" s="19">
        <f t="shared" ref="G24:G41" si="1">(+D24-F24)/F24</f>
        <v>-0.14782608695652175</v>
      </c>
    </row>
    <row r="25" spans="1:7" x14ac:dyDescent="0.25">
      <c r="A25" s="14" t="s">
        <v>31</v>
      </c>
      <c r="B25" s="15"/>
      <c r="C25" s="16"/>
      <c r="D25" s="17">
        <f>[1]Monthly!DF22</f>
        <v>79</v>
      </c>
      <c r="E25" s="17">
        <f>[1]Fiscal!J22</f>
        <v>923</v>
      </c>
      <c r="F25" s="17">
        <f>[1]Monthly!CT22</f>
        <v>49</v>
      </c>
      <c r="G25" s="19">
        <f t="shared" si="1"/>
        <v>0.61224489795918369</v>
      </c>
    </row>
    <row r="26" spans="1:7" x14ac:dyDescent="0.25">
      <c r="A26" s="21" t="s">
        <v>32</v>
      </c>
      <c r="B26" s="35"/>
      <c r="C26" s="36"/>
      <c r="D26" s="17">
        <f>[1]Monthly!DF23</f>
        <v>13</v>
      </c>
      <c r="E26" s="17">
        <f>[1]Fiscal!J23</f>
        <v>156</v>
      </c>
      <c r="F26" s="17">
        <f>[1]Monthly!CT23</f>
        <v>12</v>
      </c>
      <c r="G26" s="19">
        <f t="shared" si="1"/>
        <v>8.3333333333333329E-2</v>
      </c>
    </row>
    <row r="27" spans="1:7" x14ac:dyDescent="0.25">
      <c r="A27" s="14" t="s">
        <v>33</v>
      </c>
      <c r="B27" s="15"/>
      <c r="C27" s="16"/>
      <c r="D27" s="17">
        <f>[1]Monthly!DF24</f>
        <v>0</v>
      </c>
      <c r="E27" s="17">
        <f>[1]Fiscal!J24</f>
        <v>563</v>
      </c>
      <c r="F27" s="17">
        <f>[1]Monthly!CT24</f>
        <v>36</v>
      </c>
      <c r="G27" s="19">
        <f t="shared" si="1"/>
        <v>-1</v>
      </c>
    </row>
    <row r="28" spans="1:7" x14ac:dyDescent="0.25">
      <c r="A28" s="14" t="s">
        <v>34</v>
      </c>
      <c r="B28" s="15"/>
      <c r="C28" s="16"/>
      <c r="D28" s="17">
        <f>[1]Monthly!DF25</f>
        <v>11</v>
      </c>
      <c r="E28" s="17">
        <f>[1]Fiscal!J25</f>
        <v>1535</v>
      </c>
      <c r="F28" s="17">
        <f>[1]Monthly!CT25</f>
        <v>210</v>
      </c>
      <c r="G28" s="19">
        <f t="shared" si="1"/>
        <v>-0.94761904761904758</v>
      </c>
    </row>
    <row r="29" spans="1:7" x14ac:dyDescent="0.25">
      <c r="A29" s="14" t="s">
        <v>35</v>
      </c>
      <c r="B29" s="37"/>
      <c r="C29" s="38"/>
      <c r="D29" s="17">
        <f>[1]Monthly!DF26</f>
        <v>33</v>
      </c>
      <c r="E29" s="17">
        <f>[1]Fiscal!J26</f>
        <v>1705</v>
      </c>
      <c r="F29" s="17">
        <f>[1]Monthly!CT26</f>
        <v>31</v>
      </c>
      <c r="G29" s="19">
        <f t="shared" si="1"/>
        <v>6.4516129032258063E-2</v>
      </c>
    </row>
    <row r="30" spans="1:7" x14ac:dyDescent="0.25">
      <c r="A30" s="14" t="s">
        <v>36</v>
      </c>
      <c r="B30" s="37"/>
      <c r="C30" s="38"/>
      <c r="D30" s="17">
        <f>[1]Monthly!DF27</f>
        <v>1427</v>
      </c>
      <c r="E30" s="17">
        <f>[1]Fiscal!J27</f>
        <v>17198</v>
      </c>
      <c r="F30" s="17">
        <f>[1]Monthly!CT27</f>
        <v>1041</v>
      </c>
      <c r="G30" s="19">
        <f t="shared" si="1"/>
        <v>0.37079731027857826</v>
      </c>
    </row>
    <row r="31" spans="1:7" x14ac:dyDescent="0.25">
      <c r="A31" s="14" t="s">
        <v>37</v>
      </c>
      <c r="B31" s="15"/>
      <c r="C31" s="16"/>
      <c r="D31" s="17">
        <f>[1]Monthly!DF28</f>
        <v>132</v>
      </c>
      <c r="E31" s="17">
        <f>[1]Fiscal!J28</f>
        <v>2069</v>
      </c>
      <c r="F31" s="17">
        <f>[1]Monthly!CT28</f>
        <v>119</v>
      </c>
      <c r="G31" s="19">
        <f t="shared" si="1"/>
        <v>0.1092436974789916</v>
      </c>
    </row>
    <row r="32" spans="1:7" x14ac:dyDescent="0.25">
      <c r="A32" s="14" t="s">
        <v>38</v>
      </c>
      <c r="B32" s="15"/>
      <c r="C32" s="16"/>
      <c r="D32" s="17">
        <f>[1]Monthly!DF29</f>
        <v>60</v>
      </c>
      <c r="E32" s="17">
        <f>[1]Fiscal!J29</f>
        <v>4241</v>
      </c>
      <c r="F32" s="17">
        <f>[1]Monthly!CT29</f>
        <v>26</v>
      </c>
      <c r="G32" s="19">
        <f t="shared" si="1"/>
        <v>1.3076923076923077</v>
      </c>
    </row>
    <row r="33" spans="1:7" x14ac:dyDescent="0.25">
      <c r="A33" s="14" t="s">
        <v>39</v>
      </c>
      <c r="B33" s="15"/>
      <c r="C33" s="16"/>
      <c r="D33" s="17">
        <f>[1]Monthly!DF30</f>
        <v>0</v>
      </c>
      <c r="E33" s="17">
        <f>[1]Fiscal!J30</f>
        <v>53</v>
      </c>
      <c r="F33" s="17">
        <f>[1]Monthly!CT30</f>
        <v>0</v>
      </c>
      <c r="G33" s="19"/>
    </row>
    <row r="34" spans="1:7" x14ac:dyDescent="0.25">
      <c r="A34" s="14" t="s">
        <v>40</v>
      </c>
      <c r="B34" s="15"/>
      <c r="C34" s="16"/>
      <c r="D34" s="17">
        <f>[1]Monthly!DF31</f>
        <v>100</v>
      </c>
      <c r="E34" s="17">
        <f>[1]Fiscal!J31</f>
        <v>764</v>
      </c>
      <c r="F34" s="17">
        <f>[1]Monthly!CT31</f>
        <v>34</v>
      </c>
      <c r="G34" s="19">
        <f t="shared" si="1"/>
        <v>1.9411764705882353</v>
      </c>
    </row>
    <row r="35" spans="1:7" x14ac:dyDescent="0.25">
      <c r="A35" s="21" t="s">
        <v>41</v>
      </c>
      <c r="B35" s="35"/>
      <c r="C35" s="36"/>
      <c r="D35" s="17">
        <f>[1]Monthly!DF32</f>
        <v>371</v>
      </c>
      <c r="E35" s="17">
        <f>[1]Fiscal!J32</f>
        <v>4950</v>
      </c>
      <c r="F35" s="17">
        <f>[1]Monthly!CT32</f>
        <v>359</v>
      </c>
      <c r="G35" s="19">
        <f t="shared" si="1"/>
        <v>3.3426183844011144E-2</v>
      </c>
    </row>
    <row r="36" spans="1:7" x14ac:dyDescent="0.25">
      <c r="A36" s="14" t="s">
        <v>42</v>
      </c>
      <c r="B36" s="15"/>
      <c r="C36" s="16"/>
      <c r="D36" s="17">
        <f>[1]Monthly!DF33</f>
        <v>678</v>
      </c>
      <c r="E36" s="17">
        <f>[1]Fiscal!J33</f>
        <v>10580</v>
      </c>
      <c r="F36" s="17">
        <f>[1]Monthly!CT33</f>
        <v>1056</v>
      </c>
      <c r="G36" s="19">
        <f t="shared" si="1"/>
        <v>-0.35795454545454547</v>
      </c>
    </row>
    <row r="37" spans="1:7" x14ac:dyDescent="0.25">
      <c r="A37" s="14" t="s">
        <v>43</v>
      </c>
      <c r="B37" s="15"/>
      <c r="C37" s="16"/>
      <c r="D37" s="17">
        <f>[1]Monthly!DF34</f>
        <v>111</v>
      </c>
      <c r="E37" s="17">
        <f>[1]Fiscal!J34</f>
        <v>3747</v>
      </c>
      <c r="F37" s="17">
        <f>[1]Monthly!CT34</f>
        <v>61</v>
      </c>
      <c r="G37" s="19">
        <f t="shared" si="1"/>
        <v>0.81967213114754101</v>
      </c>
    </row>
    <row r="38" spans="1:7" x14ac:dyDescent="0.25">
      <c r="A38" s="14" t="s">
        <v>44</v>
      </c>
      <c r="B38" s="15"/>
      <c r="C38" s="16"/>
      <c r="D38" s="17">
        <f>[1]Monthly!DF35</f>
        <v>37</v>
      </c>
      <c r="E38" s="17">
        <f>[1]Fiscal!J35</f>
        <v>1052</v>
      </c>
      <c r="F38" s="17">
        <f>[1]Monthly!CT35</f>
        <v>48</v>
      </c>
      <c r="G38" s="19">
        <f t="shared" si="1"/>
        <v>-0.22916666666666666</v>
      </c>
    </row>
    <row r="39" spans="1:7" x14ac:dyDescent="0.25">
      <c r="A39" s="14" t="s">
        <v>45</v>
      </c>
      <c r="B39" s="15"/>
      <c r="C39" s="16"/>
      <c r="D39" s="17">
        <f>[1]Monthly!DF36</f>
        <v>85</v>
      </c>
      <c r="E39" s="17">
        <f>[1]Fiscal!J36</f>
        <v>930</v>
      </c>
      <c r="F39" s="17">
        <f>[1]Monthly!CT36</f>
        <v>56</v>
      </c>
      <c r="G39" s="19">
        <f t="shared" si="1"/>
        <v>0.5178571428571429</v>
      </c>
    </row>
    <row r="40" spans="1:7" x14ac:dyDescent="0.25">
      <c r="A40" s="21"/>
      <c r="B40" s="22"/>
      <c r="C40" s="22" t="s">
        <v>27</v>
      </c>
      <c r="D40" s="24">
        <f>SUM(D24:D39)</f>
        <v>3431</v>
      </c>
      <c r="E40" s="24">
        <f>SUM(E24:E39)</f>
        <v>55794</v>
      </c>
      <c r="F40" s="24">
        <f>SUM(F24:F39)</f>
        <v>3483</v>
      </c>
      <c r="G40" s="19">
        <f t="shared" si="1"/>
        <v>-1.4929658340511054E-2</v>
      </c>
    </row>
    <row r="41" spans="1:7" x14ac:dyDescent="0.25">
      <c r="A41" s="39"/>
      <c r="B41" s="40"/>
      <c r="C41" s="40" t="s">
        <v>46</v>
      </c>
      <c r="D41" s="24">
        <f>SUM(D40,D20)</f>
        <v>65704</v>
      </c>
      <c r="E41" s="24">
        <f>SUM(E40,E20)</f>
        <v>788300</v>
      </c>
      <c r="F41" s="25">
        <f>SUM(F40,F20)</f>
        <v>65516</v>
      </c>
      <c r="G41" s="19">
        <f t="shared" si="1"/>
        <v>2.8695280542157639E-3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[1]Monthly!DF42</f>
        <v>8789</v>
      </c>
      <c r="E45" s="17">
        <f>[1]Fiscal!J42</f>
        <v>88559</v>
      </c>
      <c r="F45" s="17">
        <f>[1]Monthly!CT42</f>
        <v>6748</v>
      </c>
      <c r="G45" s="19">
        <f t="shared" ref="G45:G53" si="2">(+D45-F45)/F45</f>
        <v>0.30245998814463543</v>
      </c>
    </row>
    <row r="46" spans="1:7" x14ac:dyDescent="0.25">
      <c r="A46" s="14" t="s">
        <v>49</v>
      </c>
      <c r="B46" s="15"/>
      <c r="C46" s="16"/>
      <c r="D46" s="43">
        <f>[1]Monthly!DF43</f>
        <v>92</v>
      </c>
      <c r="E46" s="17">
        <f>[1]Fiscal!J43</f>
        <v>4378</v>
      </c>
      <c r="F46" s="17">
        <f>[1]Monthly!CT43</f>
        <v>372</v>
      </c>
      <c r="G46" s="19">
        <f t="shared" si="2"/>
        <v>-0.75268817204301075</v>
      </c>
    </row>
    <row r="47" spans="1:7" x14ac:dyDescent="0.25">
      <c r="A47" s="14" t="s">
        <v>50</v>
      </c>
      <c r="B47" s="15"/>
      <c r="C47" s="16"/>
      <c r="D47" s="43">
        <f>[1]Monthly!DF44</f>
        <v>303</v>
      </c>
      <c r="E47" s="17">
        <f>[1]Fiscal!J44</f>
        <v>2882</v>
      </c>
      <c r="F47" s="17">
        <f>[1]Monthly!CT44</f>
        <v>253</v>
      </c>
      <c r="G47" s="19">
        <f t="shared" si="2"/>
        <v>0.19762845849802371</v>
      </c>
    </row>
    <row r="48" spans="1:7" x14ac:dyDescent="0.25">
      <c r="A48" s="14" t="s">
        <v>51</v>
      </c>
      <c r="B48" s="15"/>
      <c r="C48" s="16"/>
      <c r="D48" s="43">
        <f>[1]Monthly!DF45</f>
        <v>277</v>
      </c>
      <c r="E48" s="17">
        <f>[1]Fiscal!J45</f>
        <v>3628</v>
      </c>
      <c r="F48" s="17">
        <f>[1]Monthly!CT45</f>
        <v>32</v>
      </c>
      <c r="G48" s="19">
        <f t="shared" si="2"/>
        <v>7.65625</v>
      </c>
    </row>
    <row r="49" spans="1:7" x14ac:dyDescent="0.25">
      <c r="A49" s="14" t="s">
        <v>52</v>
      </c>
      <c r="B49" s="15"/>
      <c r="C49" s="16"/>
      <c r="D49" s="43">
        <f>[1]Monthly!DF46</f>
        <v>117</v>
      </c>
      <c r="E49" s="17">
        <f>[1]Fiscal!J46</f>
        <v>1007</v>
      </c>
      <c r="F49" s="17">
        <f>[1]Monthly!CT46</f>
        <v>61</v>
      </c>
      <c r="G49" s="19">
        <f t="shared" si="2"/>
        <v>0.91803278688524592</v>
      </c>
    </row>
    <row r="50" spans="1:7" x14ac:dyDescent="0.25">
      <c r="A50" s="14" t="s">
        <v>53</v>
      </c>
      <c r="B50" s="15"/>
      <c r="C50" s="16"/>
      <c r="D50" s="43">
        <f>[1]Monthly!DF47</f>
        <v>99</v>
      </c>
      <c r="E50" s="17">
        <f>[1]Fiscal!J47</f>
        <v>3692</v>
      </c>
      <c r="F50" s="17">
        <f>[1]Monthly!CT47</f>
        <v>260</v>
      </c>
      <c r="G50" s="19">
        <f t="shared" si="2"/>
        <v>-0.61923076923076925</v>
      </c>
    </row>
    <row r="51" spans="1:7" x14ac:dyDescent="0.25">
      <c r="A51" s="14" t="s">
        <v>54</v>
      </c>
      <c r="B51" s="15"/>
      <c r="C51" s="16"/>
      <c r="D51" s="43">
        <f>[1]Monthly!DF48</f>
        <v>235</v>
      </c>
      <c r="E51" s="17">
        <f>[1]Fiscal!J48</f>
        <v>2157</v>
      </c>
      <c r="F51" s="17">
        <f>[1]Monthly!CT48</f>
        <v>140</v>
      </c>
      <c r="G51" s="19">
        <f t="shared" si="2"/>
        <v>0.6785714285714286</v>
      </c>
    </row>
    <row r="52" spans="1:7" x14ac:dyDescent="0.25">
      <c r="A52" s="14" t="s">
        <v>55</v>
      </c>
      <c r="B52" s="15"/>
      <c r="C52" s="16"/>
      <c r="D52" s="43">
        <f>[1]Monthly!DF49</f>
        <v>0</v>
      </c>
      <c r="E52" s="17">
        <f>[1]Fiscal!J49</f>
        <v>0</v>
      </c>
      <c r="F52" s="17">
        <f>[1]Monthly!CT49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9912</v>
      </c>
      <c r="E53" s="24">
        <f>SUM(E45:E52)</f>
        <v>106303</v>
      </c>
      <c r="F53" s="24">
        <f>SUM(F45:F52)</f>
        <v>7866</v>
      </c>
      <c r="G53" s="19">
        <f t="shared" si="2"/>
        <v>0.2601067887109077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[1]Monthly!DF51</f>
        <v>7034</v>
      </c>
      <c r="E56" s="17">
        <f>[1]Fiscal!J51</f>
        <v>116010</v>
      </c>
      <c r="F56" s="17">
        <f>[1]Monthly!CT51</f>
        <v>9745</v>
      </c>
      <c r="G56" s="19">
        <f t="shared" ref="G56:G64" si="3">(+D56-F56)/F56</f>
        <v>-0.27819394561313493</v>
      </c>
    </row>
    <row r="57" spans="1:7" x14ac:dyDescent="0.25">
      <c r="A57" s="14" t="s">
        <v>49</v>
      </c>
      <c r="B57" s="15"/>
      <c r="C57" s="16"/>
      <c r="D57" s="17">
        <f>[1]Monthly!DF52</f>
        <v>385</v>
      </c>
      <c r="E57" s="17">
        <f>[1]Fiscal!J52</f>
        <v>2013</v>
      </c>
      <c r="F57" s="17">
        <f>[1]Monthly!CT52</f>
        <v>139</v>
      </c>
      <c r="G57" s="19">
        <f t="shared" si="3"/>
        <v>1.7697841726618706</v>
      </c>
    </row>
    <row r="58" spans="1:7" x14ac:dyDescent="0.25">
      <c r="A58" s="14" t="s">
        <v>50</v>
      </c>
      <c r="B58" s="15"/>
      <c r="C58" s="16"/>
      <c r="D58" s="17">
        <f>[1]Monthly!DF53</f>
        <v>183</v>
      </c>
      <c r="E58" s="17">
        <f>[1]Fiscal!J53</f>
        <v>3944</v>
      </c>
      <c r="F58" s="17">
        <f>[1]Monthly!CT53</f>
        <v>105</v>
      </c>
      <c r="G58" s="19">
        <f t="shared" si="3"/>
        <v>0.74285714285714288</v>
      </c>
    </row>
    <row r="59" spans="1:7" x14ac:dyDescent="0.25">
      <c r="A59" s="14" t="s">
        <v>51</v>
      </c>
      <c r="B59" s="15"/>
      <c r="C59" s="16"/>
      <c r="D59" s="17">
        <f>[1]Monthly!DF54</f>
        <v>230</v>
      </c>
      <c r="E59" s="17">
        <f>[1]Fiscal!J54</f>
        <v>3177</v>
      </c>
      <c r="F59" s="17">
        <f>[1]Monthly!CT54</f>
        <v>12</v>
      </c>
      <c r="G59" s="19">
        <f t="shared" si="3"/>
        <v>18.166666666666668</v>
      </c>
    </row>
    <row r="60" spans="1:7" x14ac:dyDescent="0.25">
      <c r="A60" s="14" t="s">
        <v>52</v>
      </c>
      <c r="B60" s="15"/>
      <c r="C60" s="16"/>
      <c r="D60" s="17">
        <f>[1]Monthly!DF55</f>
        <v>37</v>
      </c>
      <c r="E60" s="17">
        <f>[1]Fiscal!J55</f>
        <v>2084</v>
      </c>
      <c r="F60" s="17">
        <f>[1]Monthly!CT55</f>
        <v>92</v>
      </c>
      <c r="G60" s="19">
        <f t="shared" si="3"/>
        <v>-0.59782608695652173</v>
      </c>
    </row>
    <row r="61" spans="1:7" x14ac:dyDescent="0.25">
      <c r="A61" s="14" t="s">
        <v>53</v>
      </c>
      <c r="B61" s="15"/>
      <c r="C61" s="16"/>
      <c r="D61" s="17">
        <f>[1]Monthly!DF56</f>
        <v>295</v>
      </c>
      <c r="E61" s="17">
        <f>[1]Fiscal!J56</f>
        <v>1537</v>
      </c>
      <c r="F61" s="17">
        <f>[1]Monthly!CT56</f>
        <v>123</v>
      </c>
      <c r="G61" s="19">
        <f t="shared" si="3"/>
        <v>1.3983739837398375</v>
      </c>
    </row>
    <row r="62" spans="1:7" x14ac:dyDescent="0.25">
      <c r="A62" s="14" t="s">
        <v>54</v>
      </c>
      <c r="B62" s="15"/>
      <c r="C62" s="16"/>
      <c r="D62" s="17">
        <f>[1]Monthly!DF57</f>
        <v>214</v>
      </c>
      <c r="E62" s="17">
        <f>[1]Fiscal!J57</f>
        <v>2469</v>
      </c>
      <c r="F62" s="17">
        <f>[1]Monthly!CT57</f>
        <v>228</v>
      </c>
      <c r="G62" s="19">
        <f t="shared" si="3"/>
        <v>-6.1403508771929821E-2</v>
      </c>
    </row>
    <row r="63" spans="1:7" x14ac:dyDescent="0.25">
      <c r="A63" s="14" t="s">
        <v>55</v>
      </c>
      <c r="B63" s="15"/>
      <c r="C63" s="16"/>
      <c r="D63" s="17">
        <f>[1]Monthly!DF58</f>
        <v>0</v>
      </c>
      <c r="E63" s="17">
        <f>[1]Fiscal!J58</f>
        <v>0</v>
      </c>
      <c r="F63" s="17">
        <f>[1]Monthly!CT58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8378</v>
      </c>
      <c r="E64" s="24">
        <f>SUM(E56:E63)</f>
        <v>131234</v>
      </c>
      <c r="F64" s="24">
        <f>SUM(F56:F63)</f>
        <v>10444</v>
      </c>
      <c r="G64" s="19">
        <f t="shared" si="3"/>
        <v>-0.19781692837993106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[1]Monthly!DF59</f>
        <v>10685</v>
      </c>
      <c r="E66" s="17">
        <f>[1]Fiscal!J59</f>
        <v>131480</v>
      </c>
      <c r="F66" s="17">
        <f>[1]Monthly!CT59</f>
        <v>10088</v>
      </c>
      <c r="G66" s="19">
        <f>(+D66-F66)/F66</f>
        <v>5.9179222839016651E-2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[1]Monthly!DF62</f>
        <v>14</v>
      </c>
      <c r="E69" s="43">
        <f>[1]Fiscal!J62</f>
        <v>171</v>
      </c>
      <c r="F69" s="17">
        <f>[1]Monthly!CT62</f>
        <v>15</v>
      </c>
      <c r="G69" s="19">
        <f t="shared" ref="G69:G78" si="4">(+D69-F69)/F69</f>
        <v>-6.6666666666666666E-2</v>
      </c>
    </row>
    <row r="70" spans="1:7" x14ac:dyDescent="0.25">
      <c r="A70" s="49" t="s">
        <v>60</v>
      </c>
      <c r="B70" s="50"/>
      <c r="C70" s="51"/>
      <c r="D70" s="43">
        <f>[1]Monthly!DF63</f>
        <v>46</v>
      </c>
      <c r="E70" s="43">
        <f>[1]Fiscal!J63</f>
        <v>553</v>
      </c>
      <c r="F70" s="17">
        <f>[1]Monthly!CT63</f>
        <v>43</v>
      </c>
      <c r="G70" s="19">
        <f t="shared" si="4"/>
        <v>6.9767441860465115E-2</v>
      </c>
    </row>
    <row r="71" spans="1:7" x14ac:dyDescent="0.25">
      <c r="A71" s="49" t="s">
        <v>61</v>
      </c>
      <c r="B71" s="50"/>
      <c r="C71" s="51"/>
      <c r="D71" s="43">
        <f>[1]Monthly!DF64</f>
        <v>0</v>
      </c>
      <c r="E71" s="43">
        <f>[1]Fiscal!J64</f>
        <v>0</v>
      </c>
      <c r="F71" s="17">
        <f>[1]Monthly!CT64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[1]Monthly!DF65</f>
        <v>1</v>
      </c>
      <c r="E72" s="43">
        <f>[1]Fiscal!J65</f>
        <v>8</v>
      </c>
      <c r="F72" s="17">
        <f>[1]Monthly!CT65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61</v>
      </c>
      <c r="E73" s="24">
        <f>SUM(E69:E72)</f>
        <v>732</v>
      </c>
      <c r="F73" s="24">
        <f>SUM(F69:F72)</f>
        <v>58</v>
      </c>
      <c r="G73" s="19">
        <f t="shared" si="4"/>
        <v>5.1724137931034482E-2</v>
      </c>
    </row>
    <row r="74" spans="1:7" x14ac:dyDescent="0.25">
      <c r="A74" s="47" t="s">
        <v>63</v>
      </c>
      <c r="B74" s="37"/>
      <c r="C74" s="16"/>
      <c r="D74" s="43">
        <f>[1]Monthly!DF66</f>
        <v>12</v>
      </c>
      <c r="E74" s="43">
        <f>[1]Fiscal!J66</f>
        <v>199</v>
      </c>
      <c r="F74" s="17">
        <f>[1]Monthly!CT66</f>
        <v>3</v>
      </c>
      <c r="G74" s="19">
        <f t="shared" si="4"/>
        <v>3</v>
      </c>
    </row>
    <row r="75" spans="1:7" x14ac:dyDescent="0.25">
      <c r="A75" s="49" t="s">
        <v>60</v>
      </c>
      <c r="B75" s="44"/>
      <c r="C75" s="51"/>
      <c r="D75" s="43">
        <f>[1]Monthly!DF67</f>
        <v>46</v>
      </c>
      <c r="E75" s="43">
        <f>[1]Fiscal!J67</f>
        <v>537</v>
      </c>
      <c r="F75" s="17">
        <f>[1]Monthly!CT67</f>
        <v>51</v>
      </c>
      <c r="G75" s="19">
        <f t="shared" si="4"/>
        <v>-9.8039215686274508E-2</v>
      </c>
    </row>
    <row r="76" spans="1:7" x14ac:dyDescent="0.25">
      <c r="A76" s="49" t="s">
        <v>61</v>
      </c>
      <c r="B76" s="50"/>
      <c r="C76" s="51"/>
      <c r="D76" s="43">
        <f>[1]Monthly!DF68</f>
        <v>4</v>
      </c>
      <c r="E76" s="43">
        <f>[1]Fiscal!J68</f>
        <v>56</v>
      </c>
      <c r="F76" s="17">
        <f>[1]Monthly!CT68</f>
        <v>5</v>
      </c>
      <c r="G76" s="19">
        <f t="shared" si="4"/>
        <v>-0.2</v>
      </c>
    </row>
    <row r="77" spans="1:7" x14ac:dyDescent="0.25">
      <c r="A77" s="49" t="s">
        <v>62</v>
      </c>
      <c r="B77" s="50"/>
      <c r="C77" s="51"/>
      <c r="D77" s="43">
        <f>[1]Monthly!DF69</f>
        <v>0</v>
      </c>
      <c r="E77" s="43">
        <f>[1]Fiscal!J69</f>
        <v>38</v>
      </c>
      <c r="F77" s="17">
        <f>[1]Monthly!CT69</f>
        <v>1</v>
      </c>
      <c r="G77" s="19">
        <f t="shared" si="4"/>
        <v>-1</v>
      </c>
    </row>
    <row r="78" spans="1:7" x14ac:dyDescent="0.25">
      <c r="A78" s="39"/>
      <c r="B78" s="50"/>
      <c r="C78" s="45" t="s">
        <v>27</v>
      </c>
      <c r="D78" s="24">
        <f>SUM(D74:D77)</f>
        <v>62</v>
      </c>
      <c r="E78" s="24">
        <f>SUM(E74:E77)</f>
        <v>830</v>
      </c>
      <c r="F78" s="24">
        <f>SUM(F74:F77)</f>
        <v>60</v>
      </c>
      <c r="G78" s="19">
        <f t="shared" si="4"/>
        <v>3.3333333333333333E-2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[1]Monthly!DF72</f>
        <v>874</v>
      </c>
      <c r="E81" s="43">
        <f>[1]Fiscal!J72</f>
        <v>11719</v>
      </c>
      <c r="F81" s="17">
        <f>[1]Monthly!CT72</f>
        <v>904</v>
      </c>
      <c r="G81" s="19">
        <f t="shared" ref="G81:G94" si="5">(+D81-F81)/F81</f>
        <v>-3.3185840707964605E-2</v>
      </c>
    </row>
    <row r="82" spans="1:7" x14ac:dyDescent="0.25">
      <c r="A82" s="39" t="s">
        <v>66</v>
      </c>
      <c r="B82" s="44"/>
      <c r="C82" s="51"/>
      <c r="D82" s="17">
        <f>[1]Monthly!DF73</f>
        <v>860</v>
      </c>
      <c r="E82" s="43">
        <f>[1]Fiscal!J73</f>
        <v>11277</v>
      </c>
      <c r="F82" s="17">
        <f>[1]Monthly!CT73</f>
        <v>928</v>
      </c>
      <c r="G82" s="19">
        <f t="shared" si="5"/>
        <v>-7.3275862068965511E-2</v>
      </c>
    </row>
    <row r="83" spans="1:7" x14ac:dyDescent="0.25">
      <c r="A83" s="39" t="s">
        <v>67</v>
      </c>
      <c r="B83" s="44"/>
      <c r="C83" s="51"/>
      <c r="D83" s="17">
        <f>[1]Monthly!DF74</f>
        <v>16</v>
      </c>
      <c r="E83" s="43">
        <f>[1]Fiscal!J74</f>
        <v>110</v>
      </c>
      <c r="F83" s="17">
        <f>[1]Monthly!CT74</f>
        <v>5</v>
      </c>
      <c r="G83" s="19">
        <f t="shared" si="5"/>
        <v>2.2000000000000002</v>
      </c>
    </row>
    <row r="84" spans="1:7" x14ac:dyDescent="0.25">
      <c r="A84" s="39" t="s">
        <v>68</v>
      </c>
      <c r="B84" s="44"/>
      <c r="C84" s="51"/>
      <c r="D84" s="17">
        <f>[1]Monthly!DF75</f>
        <v>28</v>
      </c>
      <c r="E84" s="43">
        <f>[1]Fiscal!J75</f>
        <v>211</v>
      </c>
      <c r="F84" s="17">
        <f>[1]Monthly!CT75</f>
        <v>10</v>
      </c>
      <c r="G84" s="19">
        <f t="shared" si="5"/>
        <v>1.8</v>
      </c>
    </row>
    <row r="85" spans="1:7" x14ac:dyDescent="0.25">
      <c r="A85" s="39" t="s">
        <v>69</v>
      </c>
      <c r="B85" s="44"/>
      <c r="C85" s="51"/>
      <c r="D85" s="17">
        <f>[1]Monthly!DF76</f>
        <v>0</v>
      </c>
      <c r="E85" s="43">
        <f>[1]Fiscal!J76</f>
        <v>0</v>
      </c>
      <c r="F85" s="17">
        <f>[1]Monthly!CT76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[1]Monthly!DF77</f>
        <v>70090</v>
      </c>
      <c r="E86" s="43">
        <f>[1]Fiscal!J77</f>
        <v>924783</v>
      </c>
      <c r="F86" s="17">
        <f>[1]Monthly!CT77</f>
        <v>93941</v>
      </c>
      <c r="G86" s="19">
        <f t="shared" si="5"/>
        <v>-0.25389340117733472</v>
      </c>
    </row>
    <row r="87" spans="1:7" x14ac:dyDescent="0.25">
      <c r="A87" s="39" t="s">
        <v>71</v>
      </c>
      <c r="B87" s="44"/>
      <c r="C87" s="51"/>
      <c r="D87" s="17">
        <f>[1]Monthly!DF78</f>
        <v>1</v>
      </c>
      <c r="E87" s="43">
        <f>[1]Fiscal!J78</f>
        <v>42</v>
      </c>
      <c r="F87" s="17">
        <f>[1]Monthly!CT78</f>
        <v>1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[1]Monthly!DF79</f>
        <v>3</v>
      </c>
      <c r="E88" s="43">
        <f>[1]Fiscal!J79</f>
        <v>38</v>
      </c>
      <c r="F88" s="17">
        <f>[1]Monthly!CT79</f>
        <v>0</v>
      </c>
      <c r="G88" s="19"/>
    </row>
    <row r="89" spans="1:7" x14ac:dyDescent="0.25">
      <c r="A89" s="39" t="s">
        <v>73</v>
      </c>
      <c r="B89" s="44"/>
      <c r="C89" s="51"/>
      <c r="D89" s="17">
        <f>[1]Monthly!DF80</f>
        <v>7</v>
      </c>
      <c r="E89" s="43">
        <f>[1]Fiscal!J80</f>
        <v>75</v>
      </c>
      <c r="F89" s="17">
        <f>[1]Monthly!CT80</f>
        <v>3</v>
      </c>
      <c r="G89" s="19">
        <f t="shared" si="5"/>
        <v>1.3333333333333333</v>
      </c>
    </row>
    <row r="90" spans="1:7" x14ac:dyDescent="0.25">
      <c r="A90" s="39" t="s">
        <v>52</v>
      </c>
      <c r="B90" s="44"/>
      <c r="C90" s="51"/>
      <c r="D90" s="17">
        <f>[1]Monthly!DF81</f>
        <v>0</v>
      </c>
      <c r="E90" s="43">
        <f>[1]Fiscal!J81</f>
        <v>0</v>
      </c>
      <c r="F90" s="17">
        <f>[1]Monthly!CT81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[1]Monthly!DF82</f>
        <v>39</v>
      </c>
      <c r="E91" s="43">
        <f>[1]Fiscal!J82</f>
        <v>450</v>
      </c>
      <c r="F91" s="17">
        <f>[1]Monthly!CT82</f>
        <v>52</v>
      </c>
      <c r="G91" s="19">
        <f t="shared" si="5"/>
        <v>-0.25</v>
      </c>
    </row>
    <row r="92" spans="1:7" x14ac:dyDescent="0.25">
      <c r="A92" s="39" t="s">
        <v>54</v>
      </c>
      <c r="B92" s="44"/>
      <c r="C92" s="51"/>
      <c r="D92" s="17">
        <f>[1]Monthly!DF83</f>
        <v>15</v>
      </c>
      <c r="E92" s="43">
        <f>[1]Fiscal!J83</f>
        <v>180</v>
      </c>
      <c r="F92" s="17">
        <f>[1]Monthly!CT83</f>
        <v>27</v>
      </c>
      <c r="G92" s="19">
        <f t="shared" si="5"/>
        <v>-0.44444444444444442</v>
      </c>
    </row>
    <row r="93" spans="1:7" x14ac:dyDescent="0.25">
      <c r="A93" s="39" t="s">
        <v>55</v>
      </c>
      <c r="B93" s="44"/>
      <c r="C93" s="51"/>
      <c r="D93" s="17">
        <f>[1]Monthly!DF84</f>
        <v>0</v>
      </c>
      <c r="E93" s="43">
        <f>[1]Fiscal!J84</f>
        <v>0</v>
      </c>
      <c r="F93" s="17">
        <f>[1]Monthly!CT84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71933</v>
      </c>
      <c r="E94" s="24">
        <f>SUM(E81:E93)</f>
        <v>948885</v>
      </c>
      <c r="F94" s="24">
        <f>SUM(F81:F93)</f>
        <v>95871</v>
      </c>
      <c r="G94" s="19">
        <f t="shared" si="5"/>
        <v>-0.24968968718381992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[1]Monthly!DF88</f>
        <v>0</v>
      </c>
      <c r="E97" s="43">
        <f>[1]Fiscal!J88</f>
        <v>332124</v>
      </c>
      <c r="F97" s="30">
        <f>[1]Monthly!CT88</f>
        <v>39525</v>
      </c>
      <c r="G97" s="19">
        <f t="shared" ref="G97:G102" si="6">(+D97-F97)/F97</f>
        <v>-1</v>
      </c>
    </row>
    <row r="98" spans="1:7" x14ac:dyDescent="0.25">
      <c r="A98" s="39" t="s">
        <v>76</v>
      </c>
      <c r="B98" s="44"/>
      <c r="C98" s="51"/>
      <c r="D98" s="30">
        <f>[1]Monthly!DF89</f>
        <v>0</v>
      </c>
      <c r="E98" s="43">
        <f>[1]Fiscal!J89</f>
        <v>395609</v>
      </c>
      <c r="F98" s="30">
        <f>[1]Monthly!CT89</f>
        <v>46939</v>
      </c>
      <c r="G98" s="19">
        <f t="shared" si="6"/>
        <v>-1</v>
      </c>
    </row>
    <row r="99" spans="1:7" x14ac:dyDescent="0.25">
      <c r="A99" s="39" t="s">
        <v>77</v>
      </c>
      <c r="B99" s="44"/>
      <c r="C99" s="51"/>
      <c r="D99" s="30">
        <f>[1]Monthly!DF90</f>
        <v>0</v>
      </c>
      <c r="E99" s="43">
        <f>[1]Fiscal!J90</f>
        <v>10</v>
      </c>
      <c r="F99" s="30">
        <f>[1]Monthly!CT90</f>
        <v>4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[1]Monthly!DF91</f>
        <v>32818</v>
      </c>
      <c r="E100" s="43">
        <f>[1]Fiscal!J91</f>
        <v>505223</v>
      </c>
      <c r="F100" s="30">
        <f>[1]Monthly!CT91</f>
        <v>35300</v>
      </c>
      <c r="G100" s="19">
        <f t="shared" si="6"/>
        <v>-7.0311614730878186E-2</v>
      </c>
    </row>
    <row r="101" spans="1:7" x14ac:dyDescent="0.25">
      <c r="A101" s="39" t="s">
        <v>79</v>
      </c>
      <c r="B101" s="44"/>
      <c r="C101" s="51"/>
      <c r="D101" s="30">
        <f>[1]Monthly!DF92</f>
        <v>1027</v>
      </c>
      <c r="E101" s="43">
        <f>[1]Fiscal!J92</f>
        <v>5985</v>
      </c>
      <c r="F101" s="30">
        <f>[1]Monthly!CT92</f>
        <v>713</v>
      </c>
      <c r="G101" s="19">
        <f t="shared" si="6"/>
        <v>0.44039270687237025</v>
      </c>
    </row>
    <row r="102" spans="1:7" x14ac:dyDescent="0.25">
      <c r="A102" s="39" t="s">
        <v>80</v>
      </c>
      <c r="B102" s="44"/>
      <c r="C102" s="51"/>
      <c r="D102" s="30">
        <f>[1]Monthly!DF93</f>
        <v>1351</v>
      </c>
      <c r="E102" s="43">
        <f>[1]Fiscal!J93</f>
        <v>4104</v>
      </c>
      <c r="F102" s="30">
        <f>[1]Monthly!CT93</f>
        <v>196</v>
      </c>
      <c r="G102" s="19">
        <f t="shared" si="6"/>
        <v>5.8928571428571432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[1]Monthly!DF96</f>
        <v>0</v>
      </c>
      <c r="E106" s="43">
        <f>[1]Fiscal!J96</f>
        <v>0</v>
      </c>
      <c r="F106" s="17">
        <f>[1]Monthly!CT96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[1]Monthly!DF97</f>
        <v>0</v>
      </c>
      <c r="E107" s="43">
        <f>[1]Fiscal!J97</f>
        <v>0</v>
      </c>
      <c r="F107" s="17">
        <f>[1]Monthly!CT97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[1]Monthly!DF98</f>
        <v>4545</v>
      </c>
      <c r="E108" s="43">
        <f>[1]Fiscal!J98</f>
        <v>52986</v>
      </c>
      <c r="F108" s="17">
        <f>[1]Monthly!CT98</f>
        <v>4638</v>
      </c>
      <c r="G108" s="19">
        <f t="shared" ref="G108:G122" si="7">(+D108-F108)/F108</f>
        <v>-2.0051746442432083E-2</v>
      </c>
    </row>
    <row r="109" spans="1:7" x14ac:dyDescent="0.25">
      <c r="A109" s="54" t="s">
        <v>86</v>
      </c>
      <c r="B109" s="44"/>
      <c r="C109" s="51"/>
      <c r="D109" s="17">
        <f>[1]Monthly!DF99</f>
        <v>2258</v>
      </c>
      <c r="E109" s="43">
        <f>[1]Fiscal!J99</f>
        <v>22038</v>
      </c>
      <c r="F109" s="17">
        <f>[1]Monthly!CT99</f>
        <v>2267</v>
      </c>
      <c r="G109" s="19">
        <f t="shared" si="7"/>
        <v>-3.970004411116012E-3</v>
      </c>
    </row>
    <row r="110" spans="1:7" x14ac:dyDescent="0.25">
      <c r="A110" s="54" t="s">
        <v>87</v>
      </c>
      <c r="B110" s="44"/>
      <c r="C110" s="51"/>
      <c r="D110" s="17">
        <f>[1]Monthly!DF100</f>
        <v>1716</v>
      </c>
      <c r="E110" s="43">
        <f>[1]Fiscal!J100</f>
        <v>21521</v>
      </c>
      <c r="F110" s="17">
        <f>[1]Monthly!CT100</f>
        <v>1649</v>
      </c>
      <c r="G110" s="19">
        <f t="shared" si="7"/>
        <v>4.0630685263796242E-2</v>
      </c>
    </row>
    <row r="111" spans="1:7" x14ac:dyDescent="0.25">
      <c r="A111" s="54" t="s">
        <v>88</v>
      </c>
      <c r="B111" s="44"/>
      <c r="C111" s="51"/>
      <c r="D111" s="17">
        <f>[1]Monthly!DF101</f>
        <v>852</v>
      </c>
      <c r="E111" s="43">
        <f>[1]Fiscal!J101</f>
        <v>9836</v>
      </c>
      <c r="F111" s="17">
        <f>[1]Monthly!CT101</f>
        <v>742</v>
      </c>
      <c r="G111" s="19">
        <f t="shared" si="7"/>
        <v>0.14824797843665768</v>
      </c>
    </row>
    <row r="112" spans="1:7" x14ac:dyDescent="0.25">
      <c r="A112" s="39" t="s">
        <v>89</v>
      </c>
      <c r="B112" s="44"/>
      <c r="C112" s="51"/>
      <c r="D112" s="17">
        <f>[1]Monthly!DF102</f>
        <v>922</v>
      </c>
      <c r="E112" s="43">
        <f>[1]Fiscal!J102</f>
        <v>12419</v>
      </c>
      <c r="F112" s="17">
        <f>[1]Monthly!CT102</f>
        <v>832</v>
      </c>
      <c r="G112" s="19">
        <f t="shared" si="7"/>
        <v>0.10817307692307693</v>
      </c>
    </row>
    <row r="113" spans="1:7" x14ac:dyDescent="0.25">
      <c r="A113" s="39" t="s">
        <v>49</v>
      </c>
      <c r="B113" s="44"/>
      <c r="C113" s="51"/>
      <c r="D113" s="17">
        <f>[1]Monthly!DF103</f>
        <v>59</v>
      </c>
      <c r="E113" s="43">
        <f>[1]Fiscal!J103</f>
        <v>732</v>
      </c>
      <c r="F113" s="17">
        <f>[1]Monthly!CT103</f>
        <v>57</v>
      </c>
      <c r="G113" s="19">
        <f t="shared" si="7"/>
        <v>3.5087719298245612E-2</v>
      </c>
    </row>
    <row r="114" spans="1:7" x14ac:dyDescent="0.25">
      <c r="A114" s="39" t="s">
        <v>50</v>
      </c>
      <c r="B114" s="44"/>
      <c r="C114" s="51"/>
      <c r="D114" s="17">
        <f>[1]Monthly!DF104</f>
        <v>3</v>
      </c>
      <c r="E114" s="43">
        <f>[1]Fiscal!J104</f>
        <v>42</v>
      </c>
      <c r="F114" s="17">
        <f>[1]Monthly!CT104</f>
        <v>5</v>
      </c>
      <c r="G114" s="19">
        <f t="shared" si="7"/>
        <v>-0.4</v>
      </c>
    </row>
    <row r="115" spans="1:7" x14ac:dyDescent="0.25">
      <c r="A115" s="39" t="s">
        <v>51</v>
      </c>
      <c r="B115" s="44"/>
      <c r="C115" s="51"/>
      <c r="D115" s="17">
        <f>[1]Monthly!DF105</f>
        <v>26</v>
      </c>
      <c r="E115" s="43">
        <f>[1]Fiscal!J105</f>
        <v>191</v>
      </c>
      <c r="F115" s="17">
        <f>[1]Monthly!CT105</f>
        <v>8</v>
      </c>
      <c r="G115" s="19">
        <f t="shared" si="7"/>
        <v>2.25</v>
      </c>
    </row>
    <row r="116" spans="1:7" x14ac:dyDescent="0.25">
      <c r="A116" s="39" t="s">
        <v>52</v>
      </c>
      <c r="B116" s="44"/>
      <c r="C116" s="51"/>
      <c r="D116" s="17">
        <f>[1]Monthly!DF106</f>
        <v>0</v>
      </c>
      <c r="E116" s="43">
        <f>[1]Fiscal!J106</f>
        <v>17</v>
      </c>
      <c r="F116" s="17">
        <f>[1]Monthly!CT106</f>
        <v>1</v>
      </c>
      <c r="G116" s="19">
        <f t="shared" si="7"/>
        <v>-1</v>
      </c>
    </row>
    <row r="117" spans="1:7" x14ac:dyDescent="0.25">
      <c r="A117" s="39" t="s">
        <v>53</v>
      </c>
      <c r="B117" s="44"/>
      <c r="C117" s="51"/>
      <c r="D117" s="17">
        <f>[1]Monthly!DF107</f>
        <v>27</v>
      </c>
      <c r="E117" s="43">
        <f>[1]Fiscal!J107</f>
        <v>339</v>
      </c>
      <c r="F117" s="17">
        <f>[1]Monthly!CT107</f>
        <v>42</v>
      </c>
      <c r="G117" s="19">
        <f t="shared" si="7"/>
        <v>-0.35714285714285715</v>
      </c>
    </row>
    <row r="118" spans="1:7" x14ac:dyDescent="0.25">
      <c r="A118" s="39" t="s">
        <v>54</v>
      </c>
      <c r="B118" s="44"/>
      <c r="C118" s="51"/>
      <c r="D118" s="17">
        <f>[1]Monthly!DF108</f>
        <v>53</v>
      </c>
      <c r="E118" s="43">
        <f>[1]Fiscal!J108</f>
        <v>432</v>
      </c>
      <c r="F118" s="17">
        <f>[1]Monthly!CT108</f>
        <v>30</v>
      </c>
      <c r="G118" s="19">
        <f t="shared" si="7"/>
        <v>0.76666666666666672</v>
      </c>
    </row>
    <row r="119" spans="1:7" x14ac:dyDescent="0.25">
      <c r="A119" s="39" t="s">
        <v>90</v>
      </c>
      <c r="B119" s="44"/>
      <c r="C119" s="51"/>
      <c r="D119" s="17">
        <f>[1]Monthly!DF109</f>
        <v>54</v>
      </c>
      <c r="E119" s="43">
        <f>[1]Fiscal!J109</f>
        <v>923</v>
      </c>
      <c r="F119" s="17">
        <f>[1]Monthly!CT109</f>
        <v>107</v>
      </c>
      <c r="G119" s="19">
        <f t="shared" si="7"/>
        <v>-0.49532710280373832</v>
      </c>
    </row>
    <row r="120" spans="1:7" x14ac:dyDescent="0.25">
      <c r="A120" s="39" t="s">
        <v>55</v>
      </c>
      <c r="B120" s="44"/>
      <c r="C120" s="51"/>
      <c r="D120" s="17">
        <f>[1]Monthly!DF110</f>
        <v>0</v>
      </c>
      <c r="E120" s="43">
        <f>[1]Fiscal!J110</f>
        <v>0</v>
      </c>
      <c r="F120" s="17">
        <f>[1]Monthly!CT110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[1]Monthly!DF111</f>
        <v>0</v>
      </c>
      <c r="E121" s="43">
        <f>[1]Fiscal!J111</f>
        <v>0</v>
      </c>
      <c r="F121" s="17">
        <f>[1]Monthly!CT111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10515</v>
      </c>
      <c r="E122" s="24">
        <f>+SUM(E106:E121)</f>
        <v>121476</v>
      </c>
      <c r="F122" s="24">
        <f>+SUM(F106:F121)</f>
        <v>10378</v>
      </c>
      <c r="G122" s="19">
        <f t="shared" si="7"/>
        <v>1.3201002119868953E-2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[1]Monthly!DF115</f>
        <v>4</v>
      </c>
      <c r="E125" s="43">
        <f>[1]Fiscal!J115</f>
        <v>62</v>
      </c>
      <c r="F125" s="17">
        <f>[1]Monthly!CT115</f>
        <v>1</v>
      </c>
      <c r="G125" s="19">
        <f>(+D125-F125)/F125</f>
        <v>3</v>
      </c>
    </row>
    <row r="126" spans="1:7" x14ac:dyDescent="0.25">
      <c r="A126" s="39" t="s">
        <v>94</v>
      </c>
      <c r="B126" s="44"/>
      <c r="C126" s="51"/>
      <c r="D126" s="17">
        <f>[1]Monthly!DF116</f>
        <v>59</v>
      </c>
      <c r="E126" s="43">
        <f>[1]Fiscal!J116</f>
        <v>1407</v>
      </c>
      <c r="F126" s="17">
        <f>[1]Monthly!CT116</f>
        <v>56</v>
      </c>
      <c r="G126" s="19">
        <f>(+D126-F126)/F126</f>
        <v>5.3571428571428568E-2</v>
      </c>
    </row>
    <row r="127" spans="1:7" x14ac:dyDescent="0.25">
      <c r="A127" s="39" t="s">
        <v>95</v>
      </c>
      <c r="B127" s="44"/>
      <c r="C127" s="51"/>
      <c r="D127" s="17">
        <f>[1]Monthly!DF117</f>
        <v>108</v>
      </c>
      <c r="E127" s="43">
        <f>[1]Fiscal!J117</f>
        <v>1162</v>
      </c>
      <c r="F127" s="17">
        <f>[1]Monthly!CT117</f>
        <v>90</v>
      </c>
      <c r="G127" s="19">
        <f>(+D127-F127)/F127</f>
        <v>0.2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[1]Monthly!DF120</f>
        <v>27</v>
      </c>
      <c r="E130" s="43">
        <f>[1]Fiscal!J120</f>
        <v>332</v>
      </c>
      <c r="F130" s="17">
        <f>[1]Monthly!CT120</f>
        <v>29</v>
      </c>
      <c r="G130" s="19">
        <f>(+D130-F130)/F130</f>
        <v>-6.8965517241379309E-2</v>
      </c>
    </row>
    <row r="131" spans="1:7" x14ac:dyDescent="0.25">
      <c r="A131" s="49" t="s">
        <v>98</v>
      </c>
      <c r="B131" s="44"/>
      <c r="C131" s="51"/>
      <c r="D131" s="17">
        <f>[1]Monthly!DF121</f>
        <v>65</v>
      </c>
      <c r="E131" s="43">
        <f>[1]Fiscal!J121</f>
        <v>664</v>
      </c>
      <c r="F131" s="17">
        <f>[1]Monthly!CT121</f>
        <v>44</v>
      </c>
      <c r="G131" s="19">
        <f>(+D131-F131)/F131</f>
        <v>0.47727272727272729</v>
      </c>
    </row>
    <row r="132" spans="1:7" x14ac:dyDescent="0.25">
      <c r="A132" s="49" t="s">
        <v>99</v>
      </c>
      <c r="B132" s="44"/>
      <c r="C132" s="51"/>
      <c r="D132" s="17">
        <f>[1]Monthly!DF122</f>
        <v>0</v>
      </c>
      <c r="E132" s="43">
        <f>[1]Fiscal!J122</f>
        <v>636</v>
      </c>
      <c r="F132" s="17">
        <f>[1]Monthly!CT122</f>
        <v>93</v>
      </c>
      <c r="G132" s="19">
        <f>(+D132-F132)/F132</f>
        <v>-1</v>
      </c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[1]Monthly!DF125</f>
        <v>15728</v>
      </c>
      <c r="E135" s="43">
        <f>[1]Fiscal!J125</f>
        <v>292179</v>
      </c>
      <c r="F135" s="17">
        <f>[1]Monthly!CT125</f>
        <v>33207</v>
      </c>
      <c r="G135" s="19">
        <f t="shared" ref="G135:G143" si="8">(+D135-F135)/F135</f>
        <v>-0.52636492305839133</v>
      </c>
    </row>
    <row r="136" spans="1:7" x14ac:dyDescent="0.25">
      <c r="A136" s="39" t="s">
        <v>49</v>
      </c>
      <c r="B136" s="44"/>
      <c r="C136" s="51"/>
      <c r="D136" s="17">
        <f>[1]Monthly!DF126</f>
        <v>122</v>
      </c>
      <c r="E136" s="43">
        <f>[1]Fiscal!J126</f>
        <v>2158</v>
      </c>
      <c r="F136" s="17">
        <f>[1]Monthly!CT126</f>
        <v>134</v>
      </c>
      <c r="G136" s="19">
        <f t="shared" si="8"/>
        <v>-8.9552238805970144E-2</v>
      </c>
    </row>
    <row r="137" spans="1:7" x14ac:dyDescent="0.25">
      <c r="A137" s="39" t="s">
        <v>50</v>
      </c>
      <c r="B137" s="44"/>
      <c r="C137" s="51"/>
      <c r="D137" s="17">
        <f>[1]Monthly!DF127</f>
        <v>287</v>
      </c>
      <c r="E137" s="43">
        <f>[1]Fiscal!J127</f>
        <v>3157</v>
      </c>
      <c r="F137" s="17">
        <f>[1]Monthly!CT127</f>
        <v>117</v>
      </c>
      <c r="G137" s="19">
        <f t="shared" si="8"/>
        <v>1.4529914529914529</v>
      </c>
    </row>
    <row r="138" spans="1:7" x14ac:dyDescent="0.25">
      <c r="A138" s="39" t="s">
        <v>73</v>
      </c>
      <c r="B138" s="44"/>
      <c r="C138" s="51"/>
      <c r="D138" s="17">
        <f>[1]Monthly!DF128</f>
        <v>145</v>
      </c>
      <c r="E138" s="43">
        <f>[1]Fiscal!J128</f>
        <v>1816</v>
      </c>
      <c r="F138" s="17">
        <f>[1]Monthly!CT128</f>
        <v>49</v>
      </c>
      <c r="G138" s="19">
        <f t="shared" si="8"/>
        <v>1.9591836734693877</v>
      </c>
    </row>
    <row r="139" spans="1:7" x14ac:dyDescent="0.25">
      <c r="A139" s="39" t="s">
        <v>52</v>
      </c>
      <c r="B139" s="44"/>
      <c r="C139" s="51"/>
      <c r="D139" s="17">
        <f>[1]Monthly!DF129</f>
        <v>51</v>
      </c>
      <c r="E139" s="43">
        <f>[1]Fiscal!J129</f>
        <v>565</v>
      </c>
      <c r="F139" s="17">
        <f>[1]Monthly!CT129</f>
        <v>52</v>
      </c>
      <c r="G139" s="19">
        <f t="shared" si="8"/>
        <v>-1.9230769230769232E-2</v>
      </c>
    </row>
    <row r="140" spans="1:7" x14ac:dyDescent="0.25">
      <c r="A140" s="39" t="s">
        <v>102</v>
      </c>
      <c r="B140" s="44"/>
      <c r="C140" s="51"/>
      <c r="D140" s="17">
        <f>[1]Monthly!DF130</f>
        <v>187</v>
      </c>
      <c r="E140" s="43">
        <f>[1]Fiscal!J130</f>
        <v>3123</v>
      </c>
      <c r="F140" s="17">
        <f>[1]Monthly!CT130</f>
        <v>225</v>
      </c>
      <c r="G140" s="19">
        <f t="shared" si="8"/>
        <v>-0.16888888888888889</v>
      </c>
    </row>
    <row r="141" spans="1:7" x14ac:dyDescent="0.25">
      <c r="A141" s="39" t="s">
        <v>54</v>
      </c>
      <c r="B141" s="44"/>
      <c r="C141" s="51"/>
      <c r="D141" s="17">
        <f>[1]Monthly!DF131</f>
        <v>271</v>
      </c>
      <c r="E141" s="43">
        <f>[1]Fiscal!J131</f>
        <v>2548</v>
      </c>
      <c r="F141" s="17">
        <f>[1]Monthly!CT131</f>
        <v>226</v>
      </c>
      <c r="G141" s="19">
        <f t="shared" si="8"/>
        <v>0.19911504424778761</v>
      </c>
    </row>
    <row r="142" spans="1:7" x14ac:dyDescent="0.25">
      <c r="A142" s="39" t="s">
        <v>55</v>
      </c>
      <c r="B142" s="44"/>
      <c r="C142" s="51"/>
      <c r="D142" s="17">
        <f>[1]Monthly!DF132</f>
        <v>0</v>
      </c>
      <c r="E142" s="43">
        <f>[1]Fiscal!J132</f>
        <v>0</v>
      </c>
      <c r="F142" s="17">
        <f>[1]Monthly!CT132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16791</v>
      </c>
      <c r="E143" s="24">
        <f>SUM(E135:E142)</f>
        <v>305546</v>
      </c>
      <c r="F143" s="24">
        <f>SUM(F135:F142)</f>
        <v>34010</v>
      </c>
      <c r="G143" s="19">
        <f t="shared" si="8"/>
        <v>-0.50629226698029994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[1]Monthly!DF137</f>
        <v>4</v>
      </c>
      <c r="C148" s="69">
        <f>[1]Monthly!DF138</f>
        <v>39</v>
      </c>
      <c r="D148" s="17">
        <f>[1]Fiscal!J138</f>
        <v>841</v>
      </c>
      <c r="E148" s="68">
        <f>[1]Monthly!CT137</f>
        <v>9</v>
      </c>
      <c r="F148" s="69">
        <f>[1]Monthly!CT138</f>
        <v>81</v>
      </c>
      <c r="G148" s="19">
        <f t="shared" ref="G148:G154" si="9">(C148-F148)/F148</f>
        <v>-0.51851851851851849</v>
      </c>
    </row>
    <row r="149" spans="1:7" x14ac:dyDescent="0.25">
      <c r="A149" s="67" t="s">
        <v>114</v>
      </c>
      <c r="B149" s="70">
        <f>[1]Monthly!DF139</f>
        <v>13</v>
      </c>
      <c r="C149" s="69">
        <f>[1]Monthly!DF140</f>
        <v>347</v>
      </c>
      <c r="D149" s="17">
        <f>[1]Fiscal!J140</f>
        <v>4392</v>
      </c>
      <c r="E149" s="70">
        <f>[1]Monthly!CT139</f>
        <v>14</v>
      </c>
      <c r="F149" s="69">
        <f>[1]Monthly!CT140</f>
        <v>441</v>
      </c>
      <c r="G149" s="19">
        <f t="shared" si="9"/>
        <v>-0.21315192743764172</v>
      </c>
    </row>
    <row r="150" spans="1:7" x14ac:dyDescent="0.25">
      <c r="A150" s="67" t="s">
        <v>115</v>
      </c>
      <c r="B150" s="70">
        <f>[1]Monthly!DF141</f>
        <v>0</v>
      </c>
      <c r="C150" s="69">
        <f>[1]Monthly!DF142</f>
        <v>0</v>
      </c>
      <c r="D150" s="17">
        <f>[1]Fiscal!J142</f>
        <v>129</v>
      </c>
      <c r="E150" s="70">
        <f>[1]Monthly!CT141</f>
        <v>8</v>
      </c>
      <c r="F150" s="69">
        <f>[1]Monthly!CT142</f>
        <v>0</v>
      </c>
      <c r="G150" s="19"/>
    </row>
    <row r="151" spans="1:7" x14ac:dyDescent="0.25">
      <c r="A151" s="67" t="s">
        <v>116</v>
      </c>
      <c r="B151" s="70">
        <f>[1]Monthly!DF143</f>
        <v>1</v>
      </c>
      <c r="C151" s="69">
        <f>[1]Monthly!DF144</f>
        <v>8</v>
      </c>
      <c r="D151" s="17">
        <f>[1]Fiscal!J144</f>
        <v>63</v>
      </c>
      <c r="E151" s="70">
        <f>[1]Monthly!CT143</f>
        <v>0</v>
      </c>
      <c r="F151" s="69">
        <f>[1]Monthly!CT144</f>
        <v>0</v>
      </c>
      <c r="G151" s="19"/>
    </row>
    <row r="152" spans="1:7" hidden="1" x14ac:dyDescent="0.25">
      <c r="A152" s="67" t="s">
        <v>117</v>
      </c>
      <c r="B152" s="70"/>
      <c r="C152" s="18">
        <f>[1]Monthly!DF145</f>
        <v>0</v>
      </c>
      <c r="D152" s="17">
        <f>[1]Fiscal!H145</f>
        <v>0</v>
      </c>
      <c r="E152" s="70"/>
      <c r="F152" s="18">
        <f>[1]Monthly!CT145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[1]Monthly!DF146</f>
        <v>16</v>
      </c>
      <c r="C153" s="69">
        <f>[1]Monthly!DF147</f>
        <v>394</v>
      </c>
      <c r="D153" s="17">
        <f>[1]Fiscal!J147</f>
        <v>5153</v>
      </c>
      <c r="E153" s="70">
        <f>[1]Monthly!CT146</f>
        <v>6</v>
      </c>
      <c r="F153" s="69">
        <f>[1]Monthly!CT147</f>
        <v>118</v>
      </c>
      <c r="G153" s="19">
        <f t="shared" si="9"/>
        <v>2.3389830508474576</v>
      </c>
    </row>
    <row r="154" spans="1:7" x14ac:dyDescent="0.25">
      <c r="A154" s="67" t="s">
        <v>119</v>
      </c>
      <c r="B154" s="70">
        <f>[1]Monthly!DF148</f>
        <v>4</v>
      </c>
      <c r="C154" s="71">
        <f>[1]Monthly!DF149</f>
        <v>18</v>
      </c>
      <c r="D154" s="72">
        <f>[1]Fiscal!J149</f>
        <v>381</v>
      </c>
      <c r="E154" s="70">
        <f>[1]Monthly!CT148</f>
        <v>8</v>
      </c>
      <c r="F154" s="71">
        <f>[1]Monthly!CT149</f>
        <v>40</v>
      </c>
      <c r="G154" s="19">
        <f t="shared" si="9"/>
        <v>-0.55000000000000004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[1]Monthly!DF151</f>
        <v>14</v>
      </c>
      <c r="C157" s="83">
        <f>[1]Monthly!DF152</f>
        <v>26</v>
      </c>
      <c r="D157" s="43">
        <f>[1]Fiscal!J152</f>
        <v>152</v>
      </c>
      <c r="E157" s="82">
        <f>[1]Monthly!CT151</f>
        <v>13</v>
      </c>
      <c r="F157" s="83">
        <f>[1]Monthly!CT152</f>
        <v>39</v>
      </c>
      <c r="G157" s="19">
        <f t="shared" ref="G157:G162" si="10">(C157-F157)/F157</f>
        <v>-0.33333333333333331</v>
      </c>
    </row>
    <row r="158" spans="1:7" x14ac:dyDescent="0.25">
      <c r="A158" s="67" t="s">
        <v>122</v>
      </c>
      <c r="B158" s="70">
        <f>[1]Monthly!DF154</f>
        <v>4</v>
      </c>
      <c r="C158" s="43">
        <f>[1]Monthly!DF155</f>
        <v>76</v>
      </c>
      <c r="D158" s="43">
        <f>[1]Fiscal!J155</f>
        <v>538</v>
      </c>
      <c r="E158" s="70">
        <f>[1]Monthly!CT154</f>
        <v>4</v>
      </c>
      <c r="F158" s="43">
        <f>[1]Monthly!CT155</f>
        <v>26</v>
      </c>
      <c r="G158" s="19">
        <f t="shared" si="10"/>
        <v>1.9230769230769231</v>
      </c>
    </row>
    <row r="159" spans="1:7" x14ac:dyDescent="0.25">
      <c r="A159" s="67" t="s">
        <v>123</v>
      </c>
      <c r="B159" s="70">
        <f>[1]Monthly!DF157</f>
        <v>6</v>
      </c>
      <c r="C159" s="43">
        <f>[1]Monthly!DF158</f>
        <v>36</v>
      </c>
      <c r="D159" s="43">
        <f>[1]Fiscal!J158</f>
        <v>564</v>
      </c>
      <c r="E159" s="70">
        <f>[1]Monthly!CT157</f>
        <v>0</v>
      </c>
      <c r="F159" s="43">
        <f>[1]Monthly!CT158</f>
        <v>0</v>
      </c>
      <c r="G159" s="19"/>
    </row>
    <row r="160" spans="1:7" x14ac:dyDescent="0.25">
      <c r="A160" s="67" t="s">
        <v>124</v>
      </c>
      <c r="B160" s="70">
        <f>[1]Monthly!DF160</f>
        <v>1</v>
      </c>
      <c r="C160" s="43">
        <f>[1]Monthly!DF161</f>
        <v>26</v>
      </c>
      <c r="D160" s="43">
        <f>[1]Fiscal!J161</f>
        <v>87</v>
      </c>
      <c r="E160" s="70">
        <f>[1]Monthly!CT160</f>
        <v>1</v>
      </c>
      <c r="F160" s="43">
        <f>[1]Monthly!CT161</f>
        <v>25</v>
      </c>
      <c r="G160" s="19">
        <f t="shared" si="10"/>
        <v>0.04</v>
      </c>
    </row>
    <row r="161" spans="1:7" x14ac:dyDescent="0.25">
      <c r="A161" s="67" t="s">
        <v>125</v>
      </c>
      <c r="B161" s="70">
        <f>[1]Monthly!DF163</f>
        <v>2</v>
      </c>
      <c r="C161" s="43">
        <f>[1]Monthly!DF164</f>
        <v>38</v>
      </c>
      <c r="D161" s="43">
        <f>[1]Fiscal!J164</f>
        <v>181</v>
      </c>
      <c r="E161" s="70">
        <f>[1]Monthly!CT163</f>
        <v>5</v>
      </c>
      <c r="F161" s="43">
        <f>[1]Monthly!CT164</f>
        <v>31</v>
      </c>
      <c r="G161" s="19">
        <f t="shared" si="10"/>
        <v>0.22580645161290322</v>
      </c>
    </row>
    <row r="162" spans="1:7" x14ac:dyDescent="0.25">
      <c r="A162" s="67" t="s">
        <v>126</v>
      </c>
      <c r="B162" s="70">
        <f>[1]Monthly!DF166</f>
        <v>3</v>
      </c>
      <c r="C162" s="43">
        <f>[1]Monthly!DF167</f>
        <v>22</v>
      </c>
      <c r="D162" s="43">
        <f>[1]Fiscal!J167</f>
        <v>197</v>
      </c>
      <c r="E162" s="70">
        <f>[1]Monthly!CT166</f>
        <v>4</v>
      </c>
      <c r="F162" s="43">
        <f>[1]Monthly!CT167</f>
        <v>28</v>
      </c>
      <c r="G162" s="19">
        <f t="shared" si="10"/>
        <v>-0.21428571428571427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[1]Monthly!DF184</f>
        <v>0</v>
      </c>
      <c r="D165" s="17">
        <f>[1]Fiscal!J184</f>
        <v>0</v>
      </c>
      <c r="E165" s="17">
        <v>0</v>
      </c>
      <c r="F165" s="17">
        <f>[1]Monthly!CT184</f>
        <v>0</v>
      </c>
      <c r="G165" s="19"/>
    </row>
    <row r="166" spans="1:7" x14ac:dyDescent="0.25">
      <c r="A166" s="39" t="s">
        <v>129</v>
      </c>
      <c r="B166" s="17">
        <v>1</v>
      </c>
      <c r="C166" s="17">
        <f>[1]Monthly!DF185</f>
        <v>0</v>
      </c>
      <c r="D166" s="17">
        <f>[1]Fiscal!J185</f>
        <v>0</v>
      </c>
      <c r="E166" s="17">
        <v>0</v>
      </c>
      <c r="F166" s="17">
        <f>[1]Monthly!CT185</f>
        <v>0</v>
      </c>
      <c r="G166" s="19"/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[1]Monthly!DF169</f>
        <v>13</v>
      </c>
      <c r="D170" s="17">
        <f>[1]Fiscal!J169</f>
        <v>187</v>
      </c>
      <c r="E170" s="17"/>
      <c r="F170" s="89">
        <f>[1]Monthly!CT169</f>
        <v>17</v>
      </c>
      <c r="G170" s="19">
        <f t="shared" ref="G170:G178" si="11">(C170-F170)/F170</f>
        <v>-0.23529411764705882</v>
      </c>
    </row>
    <row r="171" spans="1:7" x14ac:dyDescent="0.25">
      <c r="A171" s="54" t="s">
        <v>49</v>
      </c>
      <c r="B171" s="70"/>
      <c r="C171" s="17">
        <f>[1]Monthly!DF170</f>
        <v>0</v>
      </c>
      <c r="D171" s="17">
        <f>[1]Fiscal!J170</f>
        <v>0</v>
      </c>
      <c r="E171" s="17"/>
      <c r="F171" s="89">
        <f>[1]Monthly!CT170</f>
        <v>0</v>
      </c>
      <c r="G171" s="19"/>
    </row>
    <row r="172" spans="1:7" x14ac:dyDescent="0.25">
      <c r="A172" s="54" t="s">
        <v>50</v>
      </c>
      <c r="B172" s="70"/>
      <c r="C172" s="17">
        <f>[1]Monthly!DF171</f>
        <v>10</v>
      </c>
      <c r="D172" s="17">
        <f>[1]Fiscal!J171</f>
        <v>98</v>
      </c>
      <c r="E172" s="17"/>
      <c r="F172" s="89">
        <f>[1]Monthly!CT171</f>
        <v>6</v>
      </c>
      <c r="G172" s="19">
        <f t="shared" si="11"/>
        <v>0.66666666666666663</v>
      </c>
    </row>
    <row r="173" spans="1:7" x14ac:dyDescent="0.25">
      <c r="A173" s="54" t="s">
        <v>51</v>
      </c>
      <c r="B173" s="70"/>
      <c r="C173" s="17">
        <f>[1]Monthly!DF172</f>
        <v>0</v>
      </c>
      <c r="D173" s="17">
        <f>[1]Fiscal!J172</f>
        <v>5</v>
      </c>
      <c r="E173" s="17"/>
      <c r="F173" s="89">
        <f>[1]Monthly!CT172</f>
        <v>0</v>
      </c>
      <c r="G173" s="19"/>
    </row>
    <row r="174" spans="1:7" x14ac:dyDescent="0.25">
      <c r="A174" s="54" t="s">
        <v>52</v>
      </c>
      <c r="B174" s="70"/>
      <c r="C174" s="17">
        <f>[1]Monthly!DF173</f>
        <v>5</v>
      </c>
      <c r="D174" s="17">
        <f>[1]Fiscal!J173</f>
        <v>46</v>
      </c>
      <c r="E174" s="17"/>
      <c r="F174" s="89">
        <f>[1]Monthly!CT173</f>
        <v>0</v>
      </c>
      <c r="G174" s="19"/>
    </row>
    <row r="175" spans="1:7" x14ac:dyDescent="0.25">
      <c r="A175" s="54" t="s">
        <v>53</v>
      </c>
      <c r="B175" s="70"/>
      <c r="C175" s="17">
        <f>[1]Monthly!DF174</f>
        <v>9</v>
      </c>
      <c r="D175" s="17">
        <f>[1]Fiscal!J174</f>
        <v>98</v>
      </c>
      <c r="E175" s="17"/>
      <c r="F175" s="89">
        <f>[1]Monthly!CT174</f>
        <v>5</v>
      </c>
      <c r="G175" s="19">
        <f t="shared" si="11"/>
        <v>0.8</v>
      </c>
    </row>
    <row r="176" spans="1:7" x14ac:dyDescent="0.25">
      <c r="A176" s="54" t="s">
        <v>54</v>
      </c>
      <c r="B176" s="70"/>
      <c r="C176" s="17">
        <f>[1]Monthly!DF175</f>
        <v>16</v>
      </c>
      <c r="D176" s="17">
        <f>[1]Fiscal!J175</f>
        <v>118</v>
      </c>
      <c r="E176" s="17"/>
      <c r="F176" s="89">
        <f>[1]Monthly!CT175</f>
        <v>6</v>
      </c>
      <c r="G176" s="19">
        <f t="shared" si="11"/>
        <v>1.6666666666666667</v>
      </c>
    </row>
    <row r="177" spans="1:7" x14ac:dyDescent="0.25">
      <c r="A177" s="54" t="s">
        <v>55</v>
      </c>
      <c r="B177" s="70"/>
      <c r="C177" s="17">
        <f>[1]Monthly!DF176</f>
        <v>0</v>
      </c>
      <c r="D177" s="17">
        <f>[1]Fiscal!J176</f>
        <v>0</v>
      </c>
      <c r="E177" s="17"/>
      <c r="F177" s="89">
        <f>[1]Monthly!CT176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53</v>
      </c>
      <c r="D178" s="24">
        <f>SUM(D170:D177)</f>
        <v>552</v>
      </c>
      <c r="E178" s="24"/>
      <c r="F178" s="91">
        <f>SUM(F170:F177)</f>
        <v>34</v>
      </c>
      <c r="G178" s="19">
        <f t="shared" si="11"/>
        <v>0.55882352941176472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[1]Monthly!DF178</f>
        <v>0</v>
      </c>
      <c r="C182" s="17">
        <f>[1]Monthly!DF179</f>
        <v>0</v>
      </c>
      <c r="D182" s="17">
        <f>[1]Fiscal!J179</f>
        <v>0</v>
      </c>
      <c r="E182" s="17">
        <f>[1]Monthly!CT178</f>
        <v>0</v>
      </c>
      <c r="F182" s="89">
        <f>[1]Monthly!CT179</f>
        <v>0</v>
      </c>
      <c r="G182" s="19"/>
    </row>
    <row r="183" spans="1:7" x14ac:dyDescent="0.25">
      <c r="A183" s="54" t="s">
        <v>133</v>
      </c>
      <c r="B183" s="70">
        <f>[1]Monthly!DF180</f>
        <v>0</v>
      </c>
      <c r="C183" s="17">
        <f>[1]Monthly!DF181</f>
        <v>340</v>
      </c>
      <c r="D183" s="17">
        <f>[1]Fiscal!J181</f>
        <v>2788</v>
      </c>
      <c r="E183" s="17">
        <f>[1]Monthly!CT180</f>
        <v>0</v>
      </c>
      <c r="F183" s="89">
        <f>[1]Monthly!CT181</f>
        <v>415</v>
      </c>
      <c r="G183" s="19">
        <f>(C183-F183)/F183</f>
        <v>-0.18072289156626506</v>
      </c>
    </row>
    <row r="184" spans="1:7" x14ac:dyDescent="0.25">
      <c r="A184" s="65" t="s">
        <v>134</v>
      </c>
      <c r="B184" s="70">
        <f>[1]Monthly!DF182</f>
        <v>20</v>
      </c>
      <c r="C184" s="17">
        <f>[1]Monthly!DF183</f>
        <v>395</v>
      </c>
      <c r="D184" s="17">
        <f>[1]Fiscal!J183</f>
        <v>12770</v>
      </c>
      <c r="E184" s="17">
        <f>[1]Monthly!CT182</f>
        <v>32</v>
      </c>
      <c r="F184" s="89">
        <f>[1]Monthly!CT183</f>
        <v>538</v>
      </c>
      <c r="G184" s="19">
        <f>(C184-F184)/F184</f>
        <v>-0.26579925650557623</v>
      </c>
    </row>
    <row r="185" spans="1:7" x14ac:dyDescent="0.25">
      <c r="A185" s="65" t="s">
        <v>135</v>
      </c>
      <c r="B185" s="70">
        <f>[1]Monthly!DF186</f>
        <v>5</v>
      </c>
      <c r="C185" s="17">
        <f>[1]Monthly!DF187+[1]Monthly!DF188</f>
        <v>20</v>
      </c>
      <c r="D185" s="17">
        <f>[1]Fiscal!J196</f>
        <v>241</v>
      </c>
      <c r="E185" s="70">
        <f>[1]Monthly!CT186</f>
        <v>4</v>
      </c>
      <c r="F185" s="17">
        <f>[1]Monthly!QY187+[1]Monthly!CT188</f>
        <v>27</v>
      </c>
      <c r="G185" s="19">
        <f>(C185-F185)/F185</f>
        <v>-0.25925925925925924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[1]Monthly!DF199</f>
        <v>16</v>
      </c>
      <c r="E189" s="43">
        <f>[1]Fiscal!J199</f>
        <v>241</v>
      </c>
      <c r="F189" s="17">
        <f>[1]Monthly!CT199</f>
        <v>45</v>
      </c>
      <c r="G189" s="92">
        <f>(+D189-F189)/F189</f>
        <v>-0.64444444444444449</v>
      </c>
    </row>
    <row r="190" spans="1:7" x14ac:dyDescent="0.25">
      <c r="A190" s="14" t="s">
        <v>138</v>
      </c>
      <c r="B190" s="15"/>
      <c r="C190" s="16"/>
      <c r="D190" s="17">
        <f>[1]Monthly!DF200</f>
        <v>0</v>
      </c>
      <c r="E190" s="43">
        <f>[1]Fiscal!J200</f>
        <v>0</v>
      </c>
      <c r="F190" s="17">
        <f>[1]Monthly!CT200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[1]Monthly!DF201</f>
        <v>171</v>
      </c>
      <c r="E191" s="43">
        <f>[1]Fiscal!J201</f>
        <v>2456</v>
      </c>
      <c r="F191" s="17">
        <f>[1]Monthly!CT201</f>
        <v>266</v>
      </c>
      <c r="G191" s="92">
        <f>(+D191-F191)/F191</f>
        <v>-0.35714285714285715</v>
      </c>
    </row>
    <row r="192" spans="1:7" x14ac:dyDescent="0.25">
      <c r="A192" s="39"/>
      <c r="B192" s="44"/>
      <c r="C192" s="45" t="s">
        <v>27</v>
      </c>
      <c r="D192" s="24">
        <f>SUM(D189:D191)</f>
        <v>187</v>
      </c>
      <c r="E192" s="24">
        <f>SUM(E189:E191)</f>
        <v>2697</v>
      </c>
      <c r="F192" s="24">
        <f>SUM(F189:F191)</f>
        <v>311</v>
      </c>
      <c r="G192" s="92">
        <f>(+D192-F192)/F192</f>
        <v>-0.3987138263665595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[1]Monthly!DF204</f>
        <v>0</v>
      </c>
      <c r="E195" s="43">
        <f>[1]Fiscal!J204</f>
        <v>0</v>
      </c>
      <c r="F195" s="17">
        <f>[1]Monthly!CT204</f>
        <v>0</v>
      </c>
      <c r="G195" s="19"/>
    </row>
    <row r="196" spans="1:7" x14ac:dyDescent="0.25">
      <c r="A196" s="39" t="s">
        <v>142</v>
      </c>
      <c r="B196" s="44"/>
      <c r="C196" s="51"/>
      <c r="D196" s="17">
        <f>[1]Monthly!DF205</f>
        <v>0</v>
      </c>
      <c r="E196" s="43">
        <f>[1]Fiscal!J205</f>
        <v>0</v>
      </c>
      <c r="F196" s="17">
        <f>[1]Monthly!CT205</f>
        <v>0</v>
      </c>
      <c r="G196" s="19"/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[1]Monthly!DF208</f>
        <v>1398</v>
      </c>
      <c r="E199" s="43">
        <f>[1]Fiscal!J208</f>
        <v>23597</v>
      </c>
      <c r="F199" s="17">
        <f>[1]Monthly!CT208</f>
        <v>2554</v>
      </c>
      <c r="G199" s="19">
        <f t="shared" ref="G199:G207" si="12">(+D199-F199)/F199</f>
        <v>-0.45262333594361787</v>
      </c>
    </row>
    <row r="200" spans="1:7" x14ac:dyDescent="0.25">
      <c r="A200" s="39" t="s">
        <v>145</v>
      </c>
      <c r="B200" s="44"/>
      <c r="C200" s="51"/>
      <c r="D200" s="17">
        <f>[1]Monthly!DF209</f>
        <v>213</v>
      </c>
      <c r="E200" s="43">
        <f>[1]Fiscal!J209</f>
        <v>2029</v>
      </c>
      <c r="F200" s="17">
        <f>[1]Monthly!CT209</f>
        <v>59</v>
      </c>
      <c r="G200" s="19">
        <f t="shared" si="12"/>
        <v>2.6101694915254239</v>
      </c>
    </row>
    <row r="201" spans="1:7" x14ac:dyDescent="0.25">
      <c r="A201" s="39" t="s">
        <v>146</v>
      </c>
      <c r="B201" s="44"/>
      <c r="C201" s="51"/>
      <c r="D201" s="17">
        <f>[1]Monthly!DF210</f>
        <v>1144</v>
      </c>
      <c r="E201" s="43">
        <f>[1]Fiscal!J210</f>
        <v>12611</v>
      </c>
      <c r="F201" s="17">
        <f>[1]Monthly!CT210</f>
        <v>1441</v>
      </c>
      <c r="G201" s="19">
        <f t="shared" si="12"/>
        <v>-0.20610687022900764</v>
      </c>
    </row>
    <row r="202" spans="1:7" x14ac:dyDescent="0.25">
      <c r="A202" s="39" t="s">
        <v>147</v>
      </c>
      <c r="B202" s="44"/>
      <c r="C202" s="51"/>
      <c r="D202" s="17">
        <f>[1]Monthly!DF211</f>
        <v>150</v>
      </c>
      <c r="E202" s="43">
        <f>[1]Fiscal!J211</f>
        <v>2878</v>
      </c>
      <c r="F202" s="17">
        <f>[1]Monthly!CT211</f>
        <v>290</v>
      </c>
      <c r="G202" s="19">
        <f t="shared" si="12"/>
        <v>-0.48275862068965519</v>
      </c>
    </row>
    <row r="203" spans="1:7" x14ac:dyDescent="0.25">
      <c r="A203" s="39" t="s">
        <v>148</v>
      </c>
      <c r="B203" s="44"/>
      <c r="C203" s="51"/>
      <c r="D203" s="17">
        <f>[1]Monthly!DF212</f>
        <v>0</v>
      </c>
      <c r="E203" s="43">
        <f>[1]Fiscal!J212</f>
        <v>0</v>
      </c>
      <c r="F203" s="17">
        <f>[1]Monthly!CT212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[1]Monthly!DF213</f>
        <v>188</v>
      </c>
      <c r="E204" s="43">
        <f>[1]Fiscal!J213</f>
        <v>1742</v>
      </c>
      <c r="F204" s="17">
        <f>[1]Monthly!CT213</f>
        <v>123</v>
      </c>
      <c r="G204" s="19">
        <f t="shared" si="12"/>
        <v>0.52845528455284552</v>
      </c>
    </row>
    <row r="205" spans="1:7" x14ac:dyDescent="0.25">
      <c r="A205" s="39" t="s">
        <v>150</v>
      </c>
      <c r="B205" s="44"/>
      <c r="C205" s="51"/>
      <c r="D205" s="17">
        <f>[1]Monthly!DF214</f>
        <v>407</v>
      </c>
      <c r="E205" s="43">
        <f>[1]Fiscal!J214</f>
        <v>4342</v>
      </c>
      <c r="F205" s="17">
        <f>[1]Monthly!CT214</f>
        <v>318</v>
      </c>
      <c r="G205" s="19">
        <f t="shared" si="12"/>
        <v>0.27987421383647798</v>
      </c>
    </row>
    <row r="206" spans="1:7" hidden="1" x14ac:dyDescent="0.25">
      <c r="A206" s="21" t="s">
        <v>151</v>
      </c>
      <c r="B206" s="35"/>
      <c r="C206" s="36"/>
      <c r="D206" s="17">
        <f>[1]Monthly!DF215</f>
        <v>0</v>
      </c>
      <c r="E206" s="17">
        <f>[1]Fiscal!C215</f>
        <v>0</v>
      </c>
      <c r="F206" s="17">
        <f>[1]Monthly!CTI215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[1]Monthly!DF216</f>
        <v>1070</v>
      </c>
      <c r="E207" s="43">
        <f>[1]Fiscal!J216</f>
        <v>13608</v>
      </c>
      <c r="F207" s="17">
        <f>[1]Monthly!CT216</f>
        <v>970</v>
      </c>
      <c r="G207" s="19">
        <f t="shared" si="12"/>
        <v>0.10309278350515463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[1]Monthly!DF219</f>
        <v>528</v>
      </c>
      <c r="E210" s="43">
        <f>[1]Fiscal!J219</f>
        <v>5587</v>
      </c>
      <c r="F210" s="17">
        <f>[1]Monthly!CT219</f>
        <v>590</v>
      </c>
      <c r="G210" s="19">
        <f t="shared" ref="G210:G219" si="13">(+D210-F210)/F210</f>
        <v>-0.10508474576271186</v>
      </c>
    </row>
    <row r="211" spans="1:7" x14ac:dyDescent="0.25">
      <c r="A211" s="39" t="s">
        <v>49</v>
      </c>
      <c r="B211" s="44"/>
      <c r="C211" s="51"/>
      <c r="D211" s="17">
        <f>[1]Monthly!DF220</f>
        <v>0</v>
      </c>
      <c r="E211" s="43">
        <f>[1]Fiscal!J220</f>
        <v>5</v>
      </c>
      <c r="F211" s="17">
        <f>[1]Monthly!CT220</f>
        <v>1</v>
      </c>
      <c r="G211" s="19">
        <f t="shared" si="13"/>
        <v>-1</v>
      </c>
    </row>
    <row r="212" spans="1:7" x14ac:dyDescent="0.25">
      <c r="A212" s="39" t="s">
        <v>50</v>
      </c>
      <c r="B212" s="44"/>
      <c r="C212" s="51"/>
      <c r="D212" s="17">
        <f>[1]Monthly!DF221</f>
        <v>6</v>
      </c>
      <c r="E212" s="43">
        <f>[1]Fiscal!J221</f>
        <v>36</v>
      </c>
      <c r="F212" s="17">
        <f>[1]Monthly!CT221</f>
        <v>0</v>
      </c>
      <c r="G212" s="19"/>
    </row>
    <row r="213" spans="1:7" x14ac:dyDescent="0.25">
      <c r="A213" s="39" t="s">
        <v>51</v>
      </c>
      <c r="B213" s="44"/>
      <c r="C213" s="51"/>
      <c r="D213" s="17">
        <f>[1]Monthly!DF222</f>
        <v>0</v>
      </c>
      <c r="E213" s="43">
        <f>[1]Fiscal!J222</f>
        <v>7</v>
      </c>
      <c r="F213" s="17">
        <f>[1]Monthly!CT222</f>
        <v>0</v>
      </c>
      <c r="G213" s="19"/>
    </row>
    <row r="214" spans="1:7" x14ac:dyDescent="0.25">
      <c r="A214" s="39" t="s">
        <v>52</v>
      </c>
      <c r="B214" s="44"/>
      <c r="C214" s="51"/>
      <c r="D214" s="17">
        <f>[1]Monthly!DF223</f>
        <v>1</v>
      </c>
      <c r="E214" s="43">
        <f>[1]Fiscal!J223</f>
        <v>21</v>
      </c>
      <c r="F214" s="17">
        <f>[1]Monthly!CT223</f>
        <v>1</v>
      </c>
      <c r="G214" s="19">
        <f t="shared" si="13"/>
        <v>0</v>
      </c>
    </row>
    <row r="215" spans="1:7" x14ac:dyDescent="0.25">
      <c r="A215" s="39" t="s">
        <v>53</v>
      </c>
      <c r="B215" s="44"/>
      <c r="C215" s="51"/>
      <c r="D215" s="17">
        <f>[1]Monthly!DF224</f>
        <v>6</v>
      </c>
      <c r="E215" s="43">
        <f>[1]Fiscal!J224</f>
        <v>41</v>
      </c>
      <c r="F215" s="17">
        <f>[1]Monthly!CT224</f>
        <v>6</v>
      </c>
      <c r="G215" s="19">
        <f t="shared" si="13"/>
        <v>0</v>
      </c>
    </row>
    <row r="216" spans="1:7" x14ac:dyDescent="0.25">
      <c r="A216" s="39" t="s">
        <v>54</v>
      </c>
      <c r="B216" s="44"/>
      <c r="C216" s="51"/>
      <c r="D216" s="17">
        <f>[1]Monthly!DF225</f>
        <v>3</v>
      </c>
      <c r="E216" s="43">
        <f>[1]Fiscal!J225</f>
        <v>37</v>
      </c>
      <c r="F216" s="17">
        <f>[1]Monthly!CT225</f>
        <v>3</v>
      </c>
      <c r="G216" s="19">
        <f t="shared" si="13"/>
        <v>0</v>
      </c>
    </row>
    <row r="217" spans="1:7" x14ac:dyDescent="0.25">
      <c r="A217" s="39" t="s">
        <v>55</v>
      </c>
      <c r="B217" s="44"/>
      <c r="C217" s="51"/>
      <c r="D217" s="17">
        <f>[1]Monthly!DF226</f>
        <v>0</v>
      </c>
      <c r="E217" s="43">
        <f>[1]Fiscal!J226</f>
        <v>0</v>
      </c>
      <c r="F217" s="17">
        <f>[1]Monthly!CT226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544</v>
      </c>
      <c r="E218" s="24">
        <f>SUM(E210:E217)</f>
        <v>5734</v>
      </c>
      <c r="F218" s="24">
        <f>SUM(F210:F217)</f>
        <v>601</v>
      </c>
      <c r="G218" s="19">
        <f t="shared" si="13"/>
        <v>-9.4841930116472545E-2</v>
      </c>
    </row>
    <row r="219" spans="1:7" x14ac:dyDescent="0.25">
      <c r="A219" s="47" t="s">
        <v>154</v>
      </c>
      <c r="B219" s="94"/>
      <c r="C219" s="95" t="s">
        <v>27</v>
      </c>
      <c r="D219" s="17">
        <f>[1]Monthly!DF228</f>
        <v>44293</v>
      </c>
      <c r="E219" s="43">
        <f>[1]Fiscal!J228</f>
        <v>54922</v>
      </c>
      <c r="F219" s="17">
        <f>[1]Monthly!CT228</f>
        <v>54405</v>
      </c>
      <c r="G219" s="19">
        <f t="shared" si="13"/>
        <v>-0.18586526973623749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[1]Monthly!DF232</f>
        <v>1318.1</v>
      </c>
      <c r="E222" s="43">
        <f>[1]Fiscal!J232</f>
        <v>16124.789999999999</v>
      </c>
      <c r="F222" s="96">
        <f>[1]Monthly!CT232</f>
        <v>1296.94</v>
      </c>
      <c r="G222" s="19">
        <f t="shared" ref="G222:G233" si="14">(+D222-F222)/F222</f>
        <v>1.6315326846268796E-2</v>
      </c>
    </row>
    <row r="223" spans="1:7" x14ac:dyDescent="0.25">
      <c r="A223" s="39" t="s">
        <v>157</v>
      </c>
      <c r="B223" s="44"/>
      <c r="C223" s="51"/>
      <c r="D223" s="96">
        <f>[1]Monthly!DF233</f>
        <v>655.16</v>
      </c>
      <c r="E223" s="43">
        <f>[1]Fiscal!J233</f>
        <v>10731.580000000002</v>
      </c>
      <c r="F223" s="96">
        <f>[1]Monthly!CT233</f>
        <v>955.13</v>
      </c>
      <c r="G223" s="19">
        <f t="shared" si="14"/>
        <v>-0.3140619601520212</v>
      </c>
    </row>
    <row r="224" spans="1:7" x14ac:dyDescent="0.25">
      <c r="A224" s="39" t="s">
        <v>158</v>
      </c>
      <c r="B224" s="44"/>
      <c r="C224" s="51"/>
      <c r="D224" s="96">
        <f>[1]Monthly!DF234</f>
        <v>6</v>
      </c>
      <c r="E224" s="43">
        <f>[1]Fiscal!J234</f>
        <v>808.86</v>
      </c>
      <c r="F224" s="96">
        <f>[1]Monthly!CT234</f>
        <v>103</v>
      </c>
      <c r="G224" s="19">
        <f t="shared" si="14"/>
        <v>-0.94174757281553401</v>
      </c>
    </row>
    <row r="225" spans="1:7" x14ac:dyDescent="0.25">
      <c r="A225" s="39" t="s">
        <v>159</v>
      </c>
      <c r="B225" s="44"/>
      <c r="C225" s="51"/>
      <c r="D225" s="96">
        <f>[1]Monthly!DF235</f>
        <v>0</v>
      </c>
      <c r="E225" s="43">
        <f>[1]Fiscal!J235</f>
        <v>1.7</v>
      </c>
      <c r="F225" s="96">
        <f>[1]Monthly!CT235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[1]Monthly!DF236</f>
        <v>0</v>
      </c>
      <c r="E226" s="43">
        <f>[1]Fiscal!H236</f>
        <v>0</v>
      </c>
      <c r="F226" s="96">
        <f>[1]Monthly!CT236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[1]Monthly!DF237</f>
        <v>0</v>
      </c>
      <c r="E227" s="43">
        <f>[1]Fiscal!J237</f>
        <v>0</v>
      </c>
      <c r="F227" s="96">
        <f>[1]Monthly!CT237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[1]Monthly!DF238</f>
        <v>0</v>
      </c>
      <c r="E228" s="43">
        <f>[1]Fiscal!H238</f>
        <v>0</v>
      </c>
      <c r="F228" s="96">
        <f>[1]Monthly!CT238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[1]Monthly!DF239</f>
        <v>0</v>
      </c>
      <c r="E229" s="43">
        <f>[1]Fiscal!H239</f>
        <v>0</v>
      </c>
      <c r="F229" s="96">
        <f>[1]Monthly!CT239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[1]Monthly!DF240</f>
        <v>2870</v>
      </c>
      <c r="E230" s="43">
        <f>[1]Fiscal!J240</f>
        <v>61995</v>
      </c>
      <c r="F230" s="96">
        <f>[1]Monthly!CT240</f>
        <v>2100</v>
      </c>
      <c r="G230" s="19">
        <f t="shared" si="14"/>
        <v>0.36666666666666664</v>
      </c>
    </row>
    <row r="231" spans="1:7" hidden="1" x14ac:dyDescent="0.25">
      <c r="A231" s="49" t="s">
        <v>165</v>
      </c>
      <c r="B231" s="44"/>
      <c r="C231" s="51"/>
      <c r="D231" s="96">
        <f>[1]Monthly!DF241</f>
        <v>0</v>
      </c>
      <c r="E231" s="43">
        <f>[1]Fiscal!H241</f>
        <v>0</v>
      </c>
      <c r="F231" s="96">
        <f>[1]Monthly!CT241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[1]Monthly!DF242</f>
        <v>0</v>
      </c>
      <c r="E232" s="43">
        <f>[1]Fiscal!J242</f>
        <v>0</v>
      </c>
      <c r="F232" s="96">
        <f>[1]Monthly!CT242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4849.26</v>
      </c>
      <c r="E233" s="97">
        <f>SUM(E222:E232)</f>
        <v>89661.930000000008</v>
      </c>
      <c r="F233" s="97">
        <f>SUM(F222:F232)</f>
        <v>4455.07</v>
      </c>
      <c r="G233" s="19">
        <f t="shared" si="14"/>
        <v>8.8481213538732395E-2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[1]Monthly!DF245</f>
        <v>2302.9</v>
      </c>
      <c r="E236" s="96">
        <f>[1]Fiscal!J245</f>
        <v>46935.05</v>
      </c>
      <c r="F236" s="96">
        <f>[1]Monthly!CT245</f>
        <v>2136.5700000000002</v>
      </c>
      <c r="G236" s="19">
        <f t="shared" ref="G236" si="15">(+D236-F236)/F236</f>
        <v>7.7849075855225866E-2</v>
      </c>
    </row>
    <row r="237" spans="1:7" x14ac:dyDescent="0.25">
      <c r="A237" s="54" t="s">
        <v>168</v>
      </c>
      <c r="B237" s="54"/>
      <c r="C237" s="70"/>
      <c r="D237" s="96">
        <f>[1]Monthly!DF246</f>
        <v>0</v>
      </c>
      <c r="E237" s="96">
        <f>[1]Fiscal!J246</f>
        <v>0</v>
      </c>
      <c r="F237" s="96">
        <f>[1]Monthly!CT246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24</vt:lpstr>
      <vt:lpstr>'June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2024-07-18T18:36:24Z</dcterms:created>
  <dcterms:modified xsi:type="dcterms:W3CDTF">2024-07-18T18:37:43Z</dcterms:modified>
</cp:coreProperties>
</file>