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1700"/>
  </bookViews>
  <sheets>
    <sheet name="JULY 24" sheetId="1" r:id="rId1"/>
  </sheets>
  <externalReferences>
    <externalReference r:id="rId2"/>
  </externalReferences>
  <definedNames>
    <definedName name="_xlnm.Print_Area" localSheetId="0">'JULY 24'!$A$1:$G$236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E231" i="1"/>
  <c r="D231" i="1"/>
  <c r="G231" i="1" s="1"/>
  <c r="F230" i="1"/>
  <c r="E230" i="1"/>
  <c r="D230" i="1"/>
  <c r="G229" i="1"/>
  <c r="F229" i="1"/>
  <c r="E229" i="1"/>
  <c r="D229" i="1"/>
  <c r="F228" i="1"/>
  <c r="E228" i="1"/>
  <c r="D228" i="1"/>
  <c r="G228" i="1" s="1"/>
  <c r="F227" i="1"/>
  <c r="E227" i="1"/>
  <c r="D227" i="1"/>
  <c r="F226" i="1"/>
  <c r="E226" i="1"/>
  <c r="D226" i="1"/>
  <c r="F225" i="1"/>
  <c r="E225" i="1"/>
  <c r="D225" i="1"/>
  <c r="F224" i="1"/>
  <c r="E224" i="1"/>
  <c r="D224" i="1"/>
  <c r="F223" i="1"/>
  <c r="E223" i="1"/>
  <c r="D223" i="1"/>
  <c r="G223" i="1" s="1"/>
  <c r="F222" i="1"/>
  <c r="F233" i="1" s="1"/>
  <c r="E222" i="1"/>
  <c r="D222" i="1"/>
  <c r="F219" i="1"/>
  <c r="E219" i="1"/>
  <c r="D219" i="1"/>
  <c r="G219" i="1" s="1"/>
  <c r="F217" i="1"/>
  <c r="E217" i="1"/>
  <c r="D217" i="1"/>
  <c r="F216" i="1"/>
  <c r="G216" i="1" s="1"/>
  <c r="E216" i="1"/>
  <c r="D216" i="1"/>
  <c r="F215" i="1"/>
  <c r="E215" i="1"/>
  <c r="D215" i="1"/>
  <c r="G215" i="1" s="1"/>
  <c r="F214" i="1"/>
  <c r="E214" i="1"/>
  <c r="D214" i="1"/>
  <c r="F213" i="1"/>
  <c r="E213" i="1"/>
  <c r="D213" i="1"/>
  <c r="F212" i="1"/>
  <c r="E212" i="1"/>
  <c r="D212" i="1"/>
  <c r="G212" i="1" s="1"/>
  <c r="F211" i="1"/>
  <c r="E211" i="1"/>
  <c r="D211" i="1"/>
  <c r="F210" i="1"/>
  <c r="E210" i="1"/>
  <c r="D210" i="1"/>
  <c r="F207" i="1"/>
  <c r="E207" i="1"/>
  <c r="D207" i="1"/>
  <c r="F206" i="1"/>
  <c r="E206" i="1"/>
  <c r="D206" i="1"/>
  <c r="F205" i="1"/>
  <c r="E205" i="1"/>
  <c r="D205" i="1"/>
  <c r="G205" i="1" s="1"/>
  <c r="F204" i="1"/>
  <c r="E204" i="1"/>
  <c r="D204" i="1"/>
  <c r="F203" i="1"/>
  <c r="E203" i="1"/>
  <c r="D203" i="1"/>
  <c r="F202" i="1"/>
  <c r="E202" i="1"/>
  <c r="D202" i="1"/>
  <c r="G202" i="1" s="1"/>
  <c r="F201" i="1"/>
  <c r="E201" i="1"/>
  <c r="D201" i="1"/>
  <c r="G201" i="1" s="1"/>
  <c r="F200" i="1"/>
  <c r="E200" i="1"/>
  <c r="D200" i="1"/>
  <c r="G200" i="1" s="1"/>
  <c r="G199" i="1"/>
  <c r="F199" i="1"/>
  <c r="E199" i="1"/>
  <c r="D199" i="1"/>
  <c r="F196" i="1"/>
  <c r="E196" i="1"/>
  <c r="D196" i="1"/>
  <c r="F195" i="1"/>
  <c r="E195" i="1"/>
  <c r="D195" i="1"/>
  <c r="F191" i="1"/>
  <c r="G191" i="1" s="1"/>
  <c r="E191" i="1"/>
  <c r="D191" i="1"/>
  <c r="F190" i="1"/>
  <c r="E190" i="1"/>
  <c r="D190" i="1"/>
  <c r="F189" i="1"/>
  <c r="E189" i="1"/>
  <c r="E192" i="1" s="1"/>
  <c r="D189" i="1"/>
  <c r="F185" i="1"/>
  <c r="E185" i="1"/>
  <c r="D185" i="1"/>
  <c r="C185" i="1"/>
  <c r="G185" i="1" s="1"/>
  <c r="B185" i="1"/>
  <c r="F184" i="1"/>
  <c r="E184" i="1"/>
  <c r="D184" i="1"/>
  <c r="C184" i="1"/>
  <c r="B184" i="1"/>
  <c r="G183" i="1"/>
  <c r="F183" i="1"/>
  <c r="E183" i="1"/>
  <c r="D183" i="1"/>
  <c r="C183" i="1"/>
  <c r="B183" i="1"/>
  <c r="F182" i="1"/>
  <c r="E182" i="1"/>
  <c r="D182" i="1"/>
  <c r="C182" i="1"/>
  <c r="B182" i="1"/>
  <c r="F177" i="1"/>
  <c r="D177" i="1"/>
  <c r="C177" i="1"/>
  <c r="F176" i="1"/>
  <c r="D176" i="1"/>
  <c r="C176" i="1"/>
  <c r="G176" i="1" s="1"/>
  <c r="F175" i="1"/>
  <c r="G175" i="1" s="1"/>
  <c r="D175" i="1"/>
  <c r="C175" i="1"/>
  <c r="F174" i="1"/>
  <c r="D174" i="1"/>
  <c r="C174" i="1"/>
  <c r="F173" i="1"/>
  <c r="D173" i="1"/>
  <c r="C173" i="1"/>
  <c r="F172" i="1"/>
  <c r="D172" i="1"/>
  <c r="C172" i="1"/>
  <c r="F171" i="1"/>
  <c r="D171" i="1"/>
  <c r="C171" i="1"/>
  <c r="F170" i="1"/>
  <c r="D170" i="1"/>
  <c r="C170" i="1"/>
  <c r="C178" i="1" s="1"/>
  <c r="F166" i="1"/>
  <c r="D166" i="1"/>
  <c r="C166" i="1"/>
  <c r="F165" i="1"/>
  <c r="D165" i="1"/>
  <c r="C165" i="1"/>
  <c r="F162" i="1"/>
  <c r="E162" i="1"/>
  <c r="D162" i="1"/>
  <c r="C162" i="1"/>
  <c r="B162" i="1"/>
  <c r="F161" i="1"/>
  <c r="E161" i="1"/>
  <c r="D161" i="1"/>
  <c r="C161" i="1"/>
  <c r="G161" i="1" s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G158" i="1" s="1"/>
  <c r="B158" i="1"/>
  <c r="F157" i="1"/>
  <c r="E157" i="1"/>
  <c r="D157" i="1"/>
  <c r="C157" i="1"/>
  <c r="G157" i="1" s="1"/>
  <c r="B157" i="1"/>
  <c r="F154" i="1"/>
  <c r="E154" i="1"/>
  <c r="D154" i="1"/>
  <c r="C154" i="1"/>
  <c r="G154" i="1" s="1"/>
  <c r="B154" i="1"/>
  <c r="F153" i="1"/>
  <c r="E153" i="1"/>
  <c r="D153" i="1"/>
  <c r="C153" i="1"/>
  <c r="B153" i="1"/>
  <c r="F152" i="1"/>
  <c r="D152" i="1"/>
  <c r="C152" i="1"/>
  <c r="F151" i="1"/>
  <c r="E151" i="1"/>
  <c r="D151" i="1"/>
  <c r="C151" i="1"/>
  <c r="B151" i="1"/>
  <c r="F150" i="1"/>
  <c r="E150" i="1"/>
  <c r="D150" i="1"/>
  <c r="C150" i="1"/>
  <c r="B150" i="1"/>
  <c r="F149" i="1"/>
  <c r="E149" i="1"/>
  <c r="D149" i="1"/>
  <c r="C149" i="1"/>
  <c r="G149" i="1" s="1"/>
  <c r="B149" i="1"/>
  <c r="F148" i="1"/>
  <c r="G148" i="1" s="1"/>
  <c r="E148" i="1"/>
  <c r="D148" i="1"/>
  <c r="C148" i="1"/>
  <c r="B148" i="1"/>
  <c r="F142" i="1"/>
  <c r="E142" i="1"/>
  <c r="D142" i="1"/>
  <c r="F141" i="1"/>
  <c r="G141" i="1" s="1"/>
  <c r="E141" i="1"/>
  <c r="D141" i="1"/>
  <c r="F140" i="1"/>
  <c r="E140" i="1"/>
  <c r="D140" i="1"/>
  <c r="G140" i="1" s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G135" i="1" s="1"/>
  <c r="F132" i="1"/>
  <c r="E132" i="1"/>
  <c r="D132" i="1"/>
  <c r="F131" i="1"/>
  <c r="E131" i="1"/>
  <c r="D131" i="1"/>
  <c r="G131" i="1" s="1"/>
  <c r="F130" i="1"/>
  <c r="E130" i="1"/>
  <c r="D130" i="1"/>
  <c r="G130" i="1" s="1"/>
  <c r="F127" i="1"/>
  <c r="E127" i="1"/>
  <c r="D127" i="1"/>
  <c r="G127" i="1" s="1"/>
  <c r="F126" i="1"/>
  <c r="E126" i="1"/>
  <c r="D126" i="1"/>
  <c r="F125" i="1"/>
  <c r="E125" i="1"/>
  <c r="D125" i="1"/>
  <c r="F121" i="1"/>
  <c r="E121" i="1"/>
  <c r="D121" i="1"/>
  <c r="F120" i="1"/>
  <c r="E120" i="1"/>
  <c r="D120" i="1"/>
  <c r="F119" i="1"/>
  <c r="E119" i="1"/>
  <c r="D119" i="1"/>
  <c r="G118" i="1"/>
  <c r="F118" i="1"/>
  <c r="E118" i="1"/>
  <c r="D118" i="1"/>
  <c r="F117" i="1"/>
  <c r="E117" i="1"/>
  <c r="D117" i="1"/>
  <c r="G116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G113" i="1" s="1"/>
  <c r="F112" i="1"/>
  <c r="G112" i="1" s="1"/>
  <c r="E112" i="1"/>
  <c r="D112" i="1"/>
  <c r="G111" i="1"/>
  <c r="F111" i="1"/>
  <c r="E111" i="1"/>
  <c r="D111" i="1"/>
  <c r="F110" i="1"/>
  <c r="G110" i="1" s="1"/>
  <c r="E110" i="1"/>
  <c r="D110" i="1"/>
  <c r="G109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G97" i="1" s="1"/>
  <c r="F93" i="1"/>
  <c r="E93" i="1"/>
  <c r="D93" i="1"/>
  <c r="F92" i="1"/>
  <c r="E92" i="1"/>
  <c r="D92" i="1"/>
  <c r="G92" i="1" s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G86" i="1" s="1"/>
  <c r="E86" i="1"/>
  <c r="D86" i="1"/>
  <c r="F85" i="1"/>
  <c r="E85" i="1"/>
  <c r="D85" i="1"/>
  <c r="F84" i="1"/>
  <c r="E84" i="1"/>
  <c r="D84" i="1"/>
  <c r="G84" i="1" s="1"/>
  <c r="F83" i="1"/>
  <c r="E83" i="1"/>
  <c r="D83" i="1"/>
  <c r="G83" i="1" s="1"/>
  <c r="F82" i="1"/>
  <c r="E82" i="1"/>
  <c r="D82" i="1"/>
  <c r="F81" i="1"/>
  <c r="E81" i="1"/>
  <c r="E94" i="1" s="1"/>
  <c r="D81" i="1"/>
  <c r="F77" i="1"/>
  <c r="G77" i="1" s="1"/>
  <c r="E77" i="1"/>
  <c r="D77" i="1"/>
  <c r="F76" i="1"/>
  <c r="E76" i="1"/>
  <c r="D76" i="1"/>
  <c r="G76" i="1" s="1"/>
  <c r="F75" i="1"/>
  <c r="G75" i="1" s="1"/>
  <c r="E75" i="1"/>
  <c r="D75" i="1"/>
  <c r="F74" i="1"/>
  <c r="E74" i="1"/>
  <c r="D74" i="1"/>
  <c r="F72" i="1"/>
  <c r="E72" i="1"/>
  <c r="D72" i="1"/>
  <c r="F71" i="1"/>
  <c r="E71" i="1"/>
  <c r="D71" i="1"/>
  <c r="F70" i="1"/>
  <c r="E70" i="1"/>
  <c r="E73" i="1" s="1"/>
  <c r="D70" i="1"/>
  <c r="G70" i="1" s="1"/>
  <c r="F69" i="1"/>
  <c r="F73" i="1" s="1"/>
  <c r="E69" i="1"/>
  <c r="D69" i="1"/>
  <c r="F66" i="1"/>
  <c r="E66" i="1"/>
  <c r="D66" i="1"/>
  <c r="G66" i="1" s="1"/>
  <c r="F63" i="1"/>
  <c r="E63" i="1"/>
  <c r="D63" i="1"/>
  <c r="F62" i="1"/>
  <c r="E62" i="1"/>
  <c r="D62" i="1"/>
  <c r="G62" i="1" s="1"/>
  <c r="F61" i="1"/>
  <c r="G61" i="1" s="1"/>
  <c r="E61" i="1"/>
  <c r="D61" i="1"/>
  <c r="G60" i="1"/>
  <c r="F60" i="1"/>
  <c r="E60" i="1"/>
  <c r="D60" i="1"/>
  <c r="F59" i="1"/>
  <c r="E59" i="1"/>
  <c r="D59" i="1"/>
  <c r="F58" i="1"/>
  <c r="E58" i="1"/>
  <c r="D58" i="1"/>
  <c r="F57" i="1"/>
  <c r="E57" i="1"/>
  <c r="D57" i="1"/>
  <c r="G57" i="1" s="1"/>
  <c r="F56" i="1"/>
  <c r="F64" i="1" s="1"/>
  <c r="E56" i="1"/>
  <c r="D56" i="1"/>
  <c r="F52" i="1"/>
  <c r="E52" i="1"/>
  <c r="D52" i="1"/>
  <c r="F51" i="1"/>
  <c r="E51" i="1"/>
  <c r="D51" i="1"/>
  <c r="F50" i="1"/>
  <c r="E50" i="1"/>
  <c r="D50" i="1"/>
  <c r="F49" i="1"/>
  <c r="E49" i="1"/>
  <c r="D49" i="1"/>
  <c r="G49" i="1" s="1"/>
  <c r="F48" i="1"/>
  <c r="E48" i="1"/>
  <c r="D48" i="1"/>
  <c r="G48" i="1" s="1"/>
  <c r="F47" i="1"/>
  <c r="E47" i="1"/>
  <c r="D47" i="1"/>
  <c r="F46" i="1"/>
  <c r="E46" i="1"/>
  <c r="D46" i="1"/>
  <c r="F45" i="1"/>
  <c r="F53" i="1" s="1"/>
  <c r="E45" i="1"/>
  <c r="E53" i="1" s="1"/>
  <c r="D45" i="1"/>
  <c r="F39" i="1"/>
  <c r="E39" i="1"/>
  <c r="D39" i="1"/>
  <c r="G39" i="1" s="1"/>
  <c r="F38" i="1"/>
  <c r="E38" i="1"/>
  <c r="D38" i="1"/>
  <c r="F37" i="1"/>
  <c r="E37" i="1"/>
  <c r="D37" i="1"/>
  <c r="F36" i="1"/>
  <c r="E36" i="1"/>
  <c r="D36" i="1"/>
  <c r="G36" i="1" s="1"/>
  <c r="F35" i="1"/>
  <c r="E35" i="1"/>
  <c r="D35" i="1"/>
  <c r="G35" i="1" s="1"/>
  <c r="F34" i="1"/>
  <c r="E34" i="1"/>
  <c r="D34" i="1"/>
  <c r="F33" i="1"/>
  <c r="E33" i="1"/>
  <c r="D33" i="1"/>
  <c r="F32" i="1"/>
  <c r="E32" i="1"/>
  <c r="D32" i="1"/>
  <c r="F31" i="1"/>
  <c r="E31" i="1"/>
  <c r="D31" i="1"/>
  <c r="G31" i="1" s="1"/>
  <c r="F30" i="1"/>
  <c r="E30" i="1"/>
  <c r="D30" i="1"/>
  <c r="G30" i="1" s="1"/>
  <c r="F29" i="1"/>
  <c r="E29" i="1"/>
  <c r="D29" i="1"/>
  <c r="G29" i="1" s="1"/>
  <c r="F28" i="1"/>
  <c r="E28" i="1"/>
  <c r="D28" i="1"/>
  <c r="F27" i="1"/>
  <c r="G27" i="1" s="1"/>
  <c r="E27" i="1"/>
  <c r="D27" i="1"/>
  <c r="F26" i="1"/>
  <c r="E26" i="1"/>
  <c r="D26" i="1"/>
  <c r="G25" i="1"/>
  <c r="F25" i="1"/>
  <c r="E25" i="1"/>
  <c r="D25" i="1"/>
  <c r="F24" i="1"/>
  <c r="E24" i="1"/>
  <c r="D24" i="1"/>
  <c r="G24" i="1" s="1"/>
  <c r="F21" i="1"/>
  <c r="E21" i="1"/>
  <c r="D21" i="1"/>
  <c r="G21" i="1" s="1"/>
  <c r="F19" i="1"/>
  <c r="E19" i="1"/>
  <c r="D19" i="1"/>
  <c r="G18" i="1"/>
  <c r="F18" i="1"/>
  <c r="E18" i="1"/>
  <c r="D18" i="1"/>
  <c r="F17" i="1"/>
  <c r="G17" i="1" s="1"/>
  <c r="E17" i="1"/>
  <c r="D17" i="1"/>
  <c r="F16" i="1"/>
  <c r="G16" i="1" s="1"/>
  <c r="E16" i="1"/>
  <c r="D16" i="1"/>
  <c r="F15" i="1"/>
  <c r="G15" i="1" s="1"/>
  <c r="E15" i="1"/>
  <c r="D15" i="1"/>
  <c r="F14" i="1"/>
  <c r="E14" i="1"/>
  <c r="D14" i="1"/>
  <c r="G14" i="1" s="1"/>
  <c r="F13" i="1"/>
  <c r="E13" i="1"/>
  <c r="D13" i="1"/>
  <c r="F12" i="1"/>
  <c r="E12" i="1"/>
  <c r="D12" i="1"/>
  <c r="F11" i="1"/>
  <c r="E11" i="1"/>
  <c r="D11" i="1"/>
  <c r="F10" i="1"/>
  <c r="G10" i="1" s="1"/>
  <c r="E10" i="1"/>
  <c r="D10" i="1"/>
  <c r="F9" i="1"/>
  <c r="E9" i="1"/>
  <c r="D9" i="1"/>
  <c r="G9" i="1" s="1"/>
  <c r="F8" i="1"/>
  <c r="E8" i="1"/>
  <c r="D8" i="1"/>
  <c r="F7" i="1"/>
  <c r="E7" i="1"/>
  <c r="D7" i="1"/>
  <c r="F6" i="1"/>
  <c r="E6" i="1"/>
  <c r="E20" i="1" s="1"/>
  <c r="D6" i="1"/>
  <c r="G11" i="1" l="1"/>
  <c r="G28" i="1"/>
  <c r="D20" i="1"/>
  <c r="G8" i="1"/>
  <c r="G26" i="1"/>
  <c r="G46" i="1"/>
  <c r="E64" i="1"/>
  <c r="G81" i="1"/>
  <c r="G102" i="1"/>
  <c r="F122" i="1"/>
  <c r="G114" i="1"/>
  <c r="G117" i="1"/>
  <c r="G125" i="1"/>
  <c r="G137" i="1"/>
  <c r="G139" i="1"/>
  <c r="G160" i="1"/>
  <c r="G207" i="1"/>
  <c r="F218" i="1"/>
  <c r="E233" i="1"/>
  <c r="G230" i="1"/>
  <c r="G7" i="1"/>
  <c r="F40" i="1"/>
  <c r="G34" i="1"/>
  <c r="G47" i="1"/>
  <c r="D94" i="1"/>
  <c r="G94" i="1" s="1"/>
  <c r="D122" i="1"/>
  <c r="G108" i="1"/>
  <c r="G126" i="1"/>
  <c r="E143" i="1"/>
  <c r="G153" i="1"/>
  <c r="F178" i="1"/>
  <c r="G178" i="1" s="1"/>
  <c r="D218" i="1"/>
  <c r="G218" i="1" s="1"/>
  <c r="F20" i="1"/>
  <c r="G12" i="1"/>
  <c r="G37" i="1"/>
  <c r="G50" i="1"/>
  <c r="G74" i="1"/>
  <c r="E122" i="1"/>
  <c r="F143" i="1"/>
  <c r="F192" i="1"/>
  <c r="E218" i="1"/>
  <c r="E40" i="1"/>
  <c r="G32" i="1"/>
  <c r="G45" i="1"/>
  <c r="G58" i="1"/>
  <c r="G69" i="1"/>
  <c r="E78" i="1"/>
  <c r="F94" i="1"/>
  <c r="G101" i="1"/>
  <c r="G136" i="1"/>
  <c r="D178" i="1"/>
  <c r="G206" i="1"/>
  <c r="G224" i="1"/>
  <c r="F78" i="1"/>
  <c r="G98" i="1"/>
  <c r="G150" i="1"/>
  <c r="G184" i="1"/>
  <c r="G38" i="1"/>
  <c r="G51" i="1"/>
  <c r="G56" i="1"/>
  <c r="G91" i="1"/>
  <c r="G119" i="1"/>
  <c r="G132" i="1"/>
  <c r="G152" i="1"/>
  <c r="G162" i="1"/>
  <c r="G172" i="1"/>
  <c r="D192" i="1"/>
  <c r="G192" i="1" s="1"/>
  <c r="G204" i="1"/>
  <c r="D233" i="1"/>
  <c r="G122" i="1"/>
  <c r="E41" i="1"/>
  <c r="G233" i="1"/>
  <c r="G6" i="1"/>
  <c r="D53" i="1"/>
  <c r="G53" i="1" s="1"/>
  <c r="D73" i="1"/>
  <c r="G73" i="1" s="1"/>
  <c r="G222" i="1"/>
  <c r="D64" i="1"/>
  <c r="G64" i="1" s="1"/>
  <c r="G87" i="1"/>
  <c r="D40" i="1"/>
  <c r="D78" i="1"/>
  <c r="G189" i="1"/>
  <c r="G210" i="1"/>
  <c r="G170" i="1"/>
  <c r="D143" i="1"/>
  <c r="G143" i="1" s="1"/>
  <c r="G82" i="1"/>
  <c r="G78" i="1" l="1"/>
  <c r="F41" i="1"/>
  <c r="G20" i="1"/>
  <c r="D41" i="1"/>
  <c r="G40" i="1"/>
  <c r="G41" i="1" l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<sst xmlns="http://schemas.openxmlformats.org/spreadsheetml/2006/main" count="274" uniqueCount="169">
  <si>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2025</t>
  </si>
  <si>
    <t>STATISTICS REPORT FOR THE MONTH OF</t>
  </si>
  <si>
    <t>JULY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</si>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</sst>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449081</v>
          </cell>
        </row>
        <row r="4">
          <cell r="J4">
            <v>6879</v>
          </cell>
        </row>
        <row r="5">
          <cell r="J5">
            <v>2679</v>
          </cell>
        </row>
        <row r="6">
          <cell r="J6">
            <v>2188</v>
          </cell>
        </row>
        <row r="7">
          <cell r="J7">
            <v>5575</v>
          </cell>
        </row>
        <row r="8">
          <cell r="J8">
            <v>6679</v>
          </cell>
        </row>
        <row r="9">
          <cell r="J9">
            <v>4751</v>
          </cell>
        </row>
        <row r="10">
          <cell r="J10">
            <v>0</v>
          </cell>
        </row>
        <row r="11">
          <cell r="J11">
            <v>22525</v>
          </cell>
        </row>
        <row r="12">
          <cell r="J12">
            <v>144222</v>
          </cell>
        </row>
        <row r="13">
          <cell r="J13">
            <v>87611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100</v>
          </cell>
        </row>
        <row r="21">
          <cell r="J21">
            <v>5328</v>
          </cell>
        </row>
        <row r="22">
          <cell r="J22">
            <v>923</v>
          </cell>
        </row>
        <row r="23">
          <cell r="J23">
            <v>156</v>
          </cell>
        </row>
        <row r="24">
          <cell r="J24">
            <v>563</v>
          </cell>
        </row>
        <row r="25">
          <cell r="J25">
            <v>1535</v>
          </cell>
        </row>
        <row r="26">
          <cell r="J26">
            <v>1705</v>
          </cell>
        </row>
        <row r="27">
          <cell r="J27">
            <v>17198</v>
          </cell>
        </row>
        <row r="28">
          <cell r="J28">
            <v>2069</v>
          </cell>
        </row>
        <row r="29">
          <cell r="J29">
            <v>4241</v>
          </cell>
        </row>
        <row r="30">
          <cell r="J30">
            <v>53</v>
          </cell>
        </row>
        <row r="31">
          <cell r="J31">
            <v>764</v>
          </cell>
        </row>
        <row r="32">
          <cell r="J32">
            <v>4950</v>
          </cell>
        </row>
        <row r="33">
          <cell r="J33">
            <v>10580</v>
          </cell>
        </row>
        <row r="34">
          <cell r="J34">
            <v>3747</v>
          </cell>
        </row>
        <row r="35">
          <cell r="J35">
            <v>1052</v>
          </cell>
        </row>
        <row r="36">
          <cell r="J36">
            <v>930</v>
          </cell>
        </row>
        <row r="42">
          <cell r="J42">
            <v>88559</v>
          </cell>
        </row>
        <row r="43">
          <cell r="J43">
            <v>4378</v>
          </cell>
        </row>
        <row r="44">
          <cell r="J44">
            <v>2882</v>
          </cell>
        </row>
        <row r="45">
          <cell r="J45">
            <v>3628</v>
          </cell>
        </row>
        <row r="46">
          <cell r="J46">
            <v>1007</v>
          </cell>
        </row>
        <row r="47">
          <cell r="J47">
            <v>3692</v>
          </cell>
        </row>
        <row r="48">
          <cell r="J48">
            <v>2157</v>
          </cell>
        </row>
        <row r="49">
          <cell r="J49">
            <v>0</v>
          </cell>
        </row>
        <row r="51">
          <cell r="J51">
            <v>116010</v>
          </cell>
        </row>
        <row r="52">
          <cell r="J52">
            <v>2013</v>
          </cell>
        </row>
        <row r="53">
          <cell r="J53">
            <v>3944</v>
          </cell>
        </row>
        <row r="54">
          <cell r="J54">
            <v>3177</v>
          </cell>
        </row>
        <row r="55">
          <cell r="J55">
            <v>2084</v>
          </cell>
        </row>
        <row r="56">
          <cell r="J56">
            <v>1537</v>
          </cell>
        </row>
        <row r="57">
          <cell r="J57">
            <v>2469</v>
          </cell>
        </row>
        <row r="58">
          <cell r="J58">
            <v>0</v>
          </cell>
        </row>
        <row r="59">
          <cell r="J59">
            <v>131480</v>
          </cell>
        </row>
        <row r="62">
          <cell r="J62">
            <v>171</v>
          </cell>
        </row>
        <row r="63">
          <cell r="J63">
            <v>553</v>
          </cell>
        </row>
        <row r="64">
          <cell r="J64">
            <v>0</v>
          </cell>
        </row>
        <row r="65">
          <cell r="J65">
            <v>8</v>
          </cell>
        </row>
        <row r="66">
          <cell r="J66">
            <v>199</v>
          </cell>
        </row>
        <row r="67">
          <cell r="J67">
            <v>537</v>
          </cell>
        </row>
        <row r="68">
          <cell r="J68">
            <v>56</v>
          </cell>
        </row>
        <row r="69">
          <cell r="J69">
            <v>38</v>
          </cell>
        </row>
        <row r="72">
          <cell r="J72">
            <v>11719</v>
          </cell>
        </row>
        <row r="73">
          <cell r="J73">
            <v>11277</v>
          </cell>
        </row>
        <row r="74">
          <cell r="J74">
            <v>110</v>
          </cell>
        </row>
        <row r="75">
          <cell r="J75">
            <v>211</v>
          </cell>
        </row>
        <row r="76">
          <cell r="J76">
            <v>0</v>
          </cell>
        </row>
        <row r="77">
          <cell r="J77">
            <v>924783</v>
          </cell>
        </row>
        <row r="78">
          <cell r="J78">
            <v>42</v>
          </cell>
        </row>
        <row r="79">
          <cell r="J79">
            <v>38</v>
          </cell>
        </row>
        <row r="80">
          <cell r="J80">
            <v>75</v>
          </cell>
        </row>
        <row r="81">
          <cell r="J81">
            <v>0</v>
          </cell>
        </row>
        <row r="82">
          <cell r="J82">
            <v>450</v>
          </cell>
        </row>
        <row r="83">
          <cell r="J83">
            <v>180</v>
          </cell>
        </row>
        <row r="84">
          <cell r="J84">
            <v>0</v>
          </cell>
        </row>
        <row r="88">
          <cell r="J88">
            <v>385964</v>
          </cell>
        </row>
        <row r="89">
          <cell r="J89">
            <v>395609</v>
          </cell>
        </row>
        <row r="90">
          <cell r="J90">
            <v>10</v>
          </cell>
        </row>
        <row r="91">
          <cell r="J91">
            <v>505223</v>
          </cell>
        </row>
        <row r="92">
          <cell r="J92">
            <v>5985</v>
          </cell>
        </row>
        <row r="93">
          <cell r="J93">
            <v>4104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52986</v>
          </cell>
        </row>
        <row r="99">
          <cell r="J99">
            <v>22038</v>
          </cell>
        </row>
        <row r="100">
          <cell r="J100">
            <v>21521</v>
          </cell>
        </row>
        <row r="101">
          <cell r="J101">
            <v>9836</v>
          </cell>
        </row>
        <row r="102">
          <cell r="J102">
            <v>12419</v>
          </cell>
        </row>
        <row r="103">
          <cell r="J103">
            <v>732</v>
          </cell>
        </row>
        <row r="104">
          <cell r="J104">
            <v>42</v>
          </cell>
        </row>
        <row r="105">
          <cell r="J105">
            <v>191</v>
          </cell>
        </row>
        <row r="106">
          <cell r="J106">
            <v>17</v>
          </cell>
        </row>
        <row r="107">
          <cell r="J107">
            <v>339</v>
          </cell>
        </row>
        <row r="108">
          <cell r="J108">
            <v>432</v>
          </cell>
        </row>
        <row r="109">
          <cell r="J109">
            <v>923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62</v>
          </cell>
        </row>
        <row r="116">
          <cell r="J116">
            <v>1407</v>
          </cell>
        </row>
        <row r="117">
          <cell r="J117">
            <v>1162</v>
          </cell>
        </row>
        <row r="120">
          <cell r="J120">
            <v>332</v>
          </cell>
        </row>
        <row r="121">
          <cell r="J121">
            <v>664</v>
          </cell>
        </row>
        <row r="122">
          <cell r="J122">
            <v>636</v>
          </cell>
        </row>
        <row r="125">
          <cell r="J125">
            <v>292179</v>
          </cell>
        </row>
        <row r="126">
          <cell r="J126">
            <v>2158</v>
          </cell>
        </row>
        <row r="127">
          <cell r="J127">
            <v>3157</v>
          </cell>
        </row>
        <row r="128">
          <cell r="J128">
            <v>1816</v>
          </cell>
        </row>
        <row r="129">
          <cell r="J129">
            <v>565</v>
          </cell>
        </row>
        <row r="130">
          <cell r="J130">
            <v>3123</v>
          </cell>
        </row>
        <row r="131">
          <cell r="J131">
            <v>2548</v>
          </cell>
        </row>
        <row r="132">
          <cell r="J132">
            <v>0</v>
          </cell>
        </row>
        <row r="138">
          <cell r="J138">
            <v>841</v>
          </cell>
        </row>
        <row r="140">
          <cell r="J140">
            <v>4392</v>
          </cell>
        </row>
        <row r="142">
          <cell r="J142">
            <v>129</v>
          </cell>
        </row>
        <row r="144">
          <cell r="J144">
            <v>63</v>
          </cell>
        </row>
        <row r="145">
          <cell r="H145">
            <v>0</v>
          </cell>
        </row>
        <row r="147">
          <cell r="J147">
            <v>5153</v>
          </cell>
        </row>
        <row r="149">
          <cell r="J149">
            <v>381</v>
          </cell>
        </row>
        <row r="152">
          <cell r="J152">
            <v>152</v>
          </cell>
        </row>
        <row r="155">
          <cell r="J155">
            <v>538</v>
          </cell>
        </row>
        <row r="158">
          <cell r="J158">
            <v>564</v>
          </cell>
        </row>
        <row r="161">
          <cell r="J161">
            <v>87</v>
          </cell>
        </row>
        <row r="164">
          <cell r="J164">
            <v>181</v>
          </cell>
        </row>
        <row r="167">
          <cell r="J167">
            <v>197</v>
          </cell>
        </row>
        <row r="169">
          <cell r="J169">
            <v>187</v>
          </cell>
        </row>
        <row r="170">
          <cell r="J170">
            <v>0</v>
          </cell>
        </row>
        <row r="171">
          <cell r="J171">
            <v>98</v>
          </cell>
        </row>
        <row r="172">
          <cell r="J172">
            <v>5</v>
          </cell>
        </row>
        <row r="173">
          <cell r="J173">
            <v>46</v>
          </cell>
        </row>
        <row r="174">
          <cell r="J174">
            <v>98</v>
          </cell>
        </row>
        <row r="175">
          <cell r="J175">
            <v>118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2788</v>
          </cell>
        </row>
        <row r="183">
          <cell r="J183">
            <v>12770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241</v>
          </cell>
        </row>
        <row r="199">
          <cell r="J199">
            <v>241</v>
          </cell>
        </row>
        <row r="200">
          <cell r="J200">
            <v>0</v>
          </cell>
        </row>
        <row r="201">
          <cell r="J201">
            <v>2456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23597</v>
          </cell>
        </row>
        <row r="209">
          <cell r="J209">
            <v>2029</v>
          </cell>
        </row>
        <row r="210">
          <cell r="J210">
            <v>12611</v>
          </cell>
        </row>
        <row r="211">
          <cell r="J211">
            <v>2878</v>
          </cell>
        </row>
        <row r="212">
          <cell r="J212">
            <v>0</v>
          </cell>
        </row>
        <row r="213">
          <cell r="J213">
            <v>1742</v>
          </cell>
        </row>
        <row r="214">
          <cell r="J214">
            <v>4342</v>
          </cell>
        </row>
        <row r="215">
          <cell r="C215">
            <v>0</v>
          </cell>
        </row>
        <row r="216">
          <cell r="J216">
            <v>13608</v>
          </cell>
        </row>
        <row r="219">
          <cell r="J219">
            <v>5587</v>
          </cell>
        </row>
        <row r="220">
          <cell r="J220">
            <v>5</v>
          </cell>
        </row>
        <row r="221">
          <cell r="J221">
            <v>36</v>
          </cell>
        </row>
        <row r="222">
          <cell r="J222">
            <v>7</v>
          </cell>
        </row>
        <row r="223">
          <cell r="J223">
            <v>21</v>
          </cell>
        </row>
        <row r="224">
          <cell r="J224">
            <v>41</v>
          </cell>
        </row>
        <row r="225">
          <cell r="J225">
            <v>37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16124.789999999999</v>
          </cell>
        </row>
        <row r="233">
          <cell r="J233">
            <v>10731.580000000002</v>
          </cell>
        </row>
        <row r="234">
          <cell r="J234">
            <v>808.86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61995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46935.05</v>
          </cell>
        </row>
        <row r="246">
          <cell r="J246">
            <v>0</v>
          </cell>
        </row>
      </sheetData>
      <sheetData sheetId="3">
        <row r="3">
          <cell r="CU3">
            <v>38647</v>
          </cell>
          <cell r="DG3">
            <v>46068</v>
          </cell>
        </row>
        <row r="4">
          <cell r="CU4">
            <v>774</v>
          </cell>
          <cell r="DG4">
            <v>601</v>
          </cell>
        </row>
        <row r="5">
          <cell r="CU5">
            <v>299</v>
          </cell>
          <cell r="DG5">
            <v>329</v>
          </cell>
        </row>
        <row r="6">
          <cell r="CU6">
            <v>31</v>
          </cell>
          <cell r="DG6">
            <v>238</v>
          </cell>
        </row>
        <row r="7">
          <cell r="CU7">
            <v>112</v>
          </cell>
          <cell r="DG7">
            <v>144</v>
          </cell>
        </row>
        <row r="8">
          <cell r="CU8">
            <v>553</v>
          </cell>
          <cell r="DG8">
            <v>754</v>
          </cell>
        </row>
        <row r="9">
          <cell r="CU9">
            <v>322</v>
          </cell>
          <cell r="DG9">
            <v>590</v>
          </cell>
        </row>
        <row r="10">
          <cell r="CU10">
            <v>0</v>
          </cell>
          <cell r="DG10"/>
        </row>
        <row r="11">
          <cell r="CU11">
            <v>1979</v>
          </cell>
          <cell r="DG11">
            <v>2295</v>
          </cell>
        </row>
        <row r="12">
          <cell r="CU12">
            <v>11694</v>
          </cell>
          <cell r="DG12">
            <v>12492</v>
          </cell>
        </row>
        <row r="13">
          <cell r="CU13">
            <v>7450</v>
          </cell>
          <cell r="DG13">
            <v>7503</v>
          </cell>
        </row>
        <row r="14">
          <cell r="CU14">
            <v>91</v>
          </cell>
          <cell r="DG14"/>
        </row>
        <row r="15">
          <cell r="CU15">
            <v>225</v>
          </cell>
          <cell r="DG15"/>
        </row>
        <row r="16">
          <cell r="CU16"/>
          <cell r="DG16"/>
        </row>
        <row r="18">
          <cell r="CU18">
            <v>4</v>
          </cell>
          <cell r="DG18">
            <v>10</v>
          </cell>
        </row>
        <row r="21">
          <cell r="CU21">
            <v>284</v>
          </cell>
          <cell r="DG21">
            <v>323</v>
          </cell>
        </row>
        <row r="22">
          <cell r="CU22">
            <v>74</v>
          </cell>
          <cell r="DG22">
            <v>83</v>
          </cell>
        </row>
        <row r="23">
          <cell r="CU23">
            <v>11</v>
          </cell>
          <cell r="DG23">
            <v>6</v>
          </cell>
        </row>
        <row r="24">
          <cell r="CU24">
            <v>63</v>
          </cell>
          <cell r="DG24"/>
        </row>
        <row r="25">
          <cell r="CU25">
            <v>71</v>
          </cell>
          <cell r="DG25">
            <v>8</v>
          </cell>
        </row>
        <row r="26">
          <cell r="CU26">
            <v>148</v>
          </cell>
          <cell r="DG26">
            <v>49</v>
          </cell>
        </row>
        <row r="27">
          <cell r="CU27">
            <v>1126</v>
          </cell>
          <cell r="DG27">
            <v>1172</v>
          </cell>
        </row>
        <row r="28">
          <cell r="CU28">
            <v>132</v>
          </cell>
          <cell r="DG28">
            <v>122</v>
          </cell>
        </row>
        <row r="29">
          <cell r="CU29">
            <v>26</v>
          </cell>
          <cell r="DG29">
            <v>36</v>
          </cell>
        </row>
        <row r="30">
          <cell r="CU30">
            <v>0</v>
          </cell>
          <cell r="DG30">
            <v>0</v>
          </cell>
        </row>
        <row r="31">
          <cell r="CU31">
            <v>54</v>
          </cell>
          <cell r="DG31">
            <v>79</v>
          </cell>
        </row>
        <row r="32">
          <cell r="CU32">
            <v>384</v>
          </cell>
          <cell r="DG32">
            <v>619</v>
          </cell>
        </row>
        <row r="33">
          <cell r="CU33">
            <v>982</v>
          </cell>
          <cell r="DG33">
            <v>690</v>
          </cell>
        </row>
        <row r="34">
          <cell r="CU34">
            <v>50</v>
          </cell>
          <cell r="DG34">
            <v>122</v>
          </cell>
        </row>
        <row r="35">
          <cell r="CU35">
            <v>287</v>
          </cell>
          <cell r="DG35">
            <v>52</v>
          </cell>
        </row>
        <row r="36">
          <cell r="CU36">
            <v>66</v>
          </cell>
          <cell r="DG36">
            <v>60</v>
          </cell>
        </row>
        <row r="42">
          <cell r="CU42">
            <v>6914</v>
          </cell>
          <cell r="DG42">
            <v>7167</v>
          </cell>
        </row>
        <row r="43">
          <cell r="CU43">
            <v>338</v>
          </cell>
          <cell r="DG43">
            <v>439</v>
          </cell>
        </row>
        <row r="44">
          <cell r="CU44">
            <v>178</v>
          </cell>
          <cell r="DG44">
            <v>164</v>
          </cell>
        </row>
        <row r="45">
          <cell r="CU45">
            <v>2</v>
          </cell>
          <cell r="DG45">
            <v>193</v>
          </cell>
        </row>
        <row r="46">
          <cell r="CU46">
            <v>13</v>
          </cell>
          <cell r="DG46">
            <v>43</v>
          </cell>
        </row>
        <row r="47">
          <cell r="CU47">
            <v>314</v>
          </cell>
          <cell r="DG47">
            <v>374</v>
          </cell>
        </row>
        <row r="48">
          <cell r="CU48">
            <v>106</v>
          </cell>
          <cell r="DG48">
            <v>139</v>
          </cell>
        </row>
        <row r="49">
          <cell r="CU49">
            <v>0</v>
          </cell>
          <cell r="DG49"/>
        </row>
        <row r="51">
          <cell r="CU51">
            <v>8577</v>
          </cell>
          <cell r="DG51">
            <v>10617</v>
          </cell>
        </row>
        <row r="52">
          <cell r="CU52">
            <v>98</v>
          </cell>
          <cell r="DG52">
            <v>85</v>
          </cell>
        </row>
        <row r="53">
          <cell r="CU53">
            <v>474</v>
          </cell>
          <cell r="DG53">
            <v>326</v>
          </cell>
        </row>
        <row r="54">
          <cell r="CU54">
            <v>0</v>
          </cell>
          <cell r="DG54">
            <v>288</v>
          </cell>
        </row>
        <row r="55">
          <cell r="CU55">
            <v>142</v>
          </cell>
          <cell r="DG55">
            <v>160</v>
          </cell>
        </row>
        <row r="56">
          <cell r="CU56">
            <v>128</v>
          </cell>
          <cell r="DG56">
            <v>123</v>
          </cell>
        </row>
        <row r="57">
          <cell r="CU57">
            <v>221</v>
          </cell>
          <cell r="DG57">
            <v>261</v>
          </cell>
        </row>
        <row r="58">
          <cell r="CU58">
            <v>0</v>
          </cell>
          <cell r="DG58"/>
        </row>
        <row r="59">
          <cell r="CU59">
            <v>9920</v>
          </cell>
          <cell r="DG59">
            <v>10123</v>
          </cell>
        </row>
        <row r="62">
          <cell r="CU62">
            <v>15</v>
          </cell>
          <cell r="DG62">
            <v>12</v>
          </cell>
        </row>
        <row r="63">
          <cell r="CU63">
            <v>51</v>
          </cell>
          <cell r="DG63">
            <v>46</v>
          </cell>
        </row>
        <row r="64">
          <cell r="CU64"/>
          <cell r="DG64"/>
        </row>
        <row r="65">
          <cell r="CU65">
            <v>0</v>
          </cell>
          <cell r="DG65"/>
        </row>
        <row r="66">
          <cell r="CU66">
            <v>16</v>
          </cell>
          <cell r="DG66">
            <v>14</v>
          </cell>
        </row>
        <row r="67">
          <cell r="CU67">
            <v>43</v>
          </cell>
          <cell r="DG67">
            <v>40</v>
          </cell>
        </row>
        <row r="68">
          <cell r="CU68">
            <v>5</v>
          </cell>
          <cell r="DG68">
            <v>6</v>
          </cell>
        </row>
        <row r="69">
          <cell r="CU69">
            <v>5</v>
          </cell>
          <cell r="DG69"/>
        </row>
        <row r="72">
          <cell r="CU72">
            <v>898</v>
          </cell>
          <cell r="DG72">
            <v>1000</v>
          </cell>
        </row>
        <row r="73">
          <cell r="CU73">
            <v>1053</v>
          </cell>
          <cell r="DG73">
            <v>1142</v>
          </cell>
        </row>
        <row r="74">
          <cell r="CU74">
            <v>13</v>
          </cell>
          <cell r="DG74">
            <v>22</v>
          </cell>
        </row>
        <row r="75">
          <cell r="CU75">
            <v>22</v>
          </cell>
          <cell r="DG75">
            <v>33</v>
          </cell>
        </row>
        <row r="76">
          <cell r="CU76"/>
          <cell r="DG76"/>
        </row>
        <row r="77">
          <cell r="CU77">
            <v>106846</v>
          </cell>
          <cell r="DG77">
            <v>92380</v>
          </cell>
        </row>
        <row r="78">
          <cell r="CU78">
            <v>2</v>
          </cell>
          <cell r="DG78">
            <v>2</v>
          </cell>
        </row>
        <row r="79">
          <cell r="CU79">
            <v>0</v>
          </cell>
          <cell r="DG79"/>
        </row>
        <row r="80">
          <cell r="CU80"/>
          <cell r="DG80">
            <v>19</v>
          </cell>
        </row>
        <row r="81">
          <cell r="CU81"/>
          <cell r="DG81"/>
        </row>
        <row r="82">
          <cell r="CU82">
            <v>33</v>
          </cell>
          <cell r="DG82">
            <v>71</v>
          </cell>
        </row>
        <row r="83">
          <cell r="CU83">
            <v>20</v>
          </cell>
          <cell r="DG83">
            <v>21</v>
          </cell>
        </row>
        <row r="84">
          <cell r="CU84"/>
          <cell r="DG84"/>
        </row>
        <row r="88">
          <cell r="CU88">
            <v>19625</v>
          </cell>
          <cell r="DG88">
            <v>39533</v>
          </cell>
        </row>
        <row r="89">
          <cell r="CU89">
            <v>25859</v>
          </cell>
          <cell r="DG89">
            <v>37799</v>
          </cell>
        </row>
        <row r="90">
          <cell r="CU90"/>
          <cell r="DG90"/>
        </row>
        <row r="91">
          <cell r="CU91"/>
          <cell r="DG91">
            <v>36393</v>
          </cell>
        </row>
        <row r="92">
          <cell r="CU92">
            <v>689</v>
          </cell>
          <cell r="DG92">
            <v>909</v>
          </cell>
        </row>
        <row r="93">
          <cell r="CU93">
            <v>172</v>
          </cell>
          <cell r="DG93">
            <v>1494</v>
          </cell>
        </row>
        <row r="96">
          <cell r="CU96"/>
          <cell r="DG96"/>
        </row>
        <row r="97">
          <cell r="CU97"/>
          <cell r="DG97"/>
        </row>
        <row r="98">
          <cell r="CU98">
            <v>4687</v>
          </cell>
          <cell r="DG98">
            <v>5024</v>
          </cell>
        </row>
        <row r="99">
          <cell r="CU99">
            <v>2069</v>
          </cell>
          <cell r="DG99">
            <v>2414</v>
          </cell>
        </row>
        <row r="100">
          <cell r="CU100">
            <v>1785</v>
          </cell>
          <cell r="DG100">
            <v>1961</v>
          </cell>
        </row>
        <row r="101">
          <cell r="CU101">
            <v>726</v>
          </cell>
          <cell r="DG101">
            <v>1073</v>
          </cell>
        </row>
        <row r="102">
          <cell r="CU102">
            <v>1005</v>
          </cell>
          <cell r="DG102">
            <v>944</v>
          </cell>
        </row>
        <row r="103">
          <cell r="CU103">
            <v>64</v>
          </cell>
          <cell r="DG103">
            <v>43</v>
          </cell>
        </row>
        <row r="104">
          <cell r="CU104">
            <v>5</v>
          </cell>
          <cell r="DG104">
            <v>6</v>
          </cell>
        </row>
        <row r="105">
          <cell r="CU105"/>
          <cell r="DG105">
            <v>32</v>
          </cell>
        </row>
        <row r="106">
          <cell r="CU106">
            <v>2</v>
          </cell>
          <cell r="DG106">
            <v>3</v>
          </cell>
        </row>
        <row r="107">
          <cell r="CU107">
            <v>34</v>
          </cell>
          <cell r="DG107">
            <v>31</v>
          </cell>
        </row>
        <row r="108">
          <cell r="CU108">
            <v>26</v>
          </cell>
          <cell r="DG108">
            <v>34</v>
          </cell>
        </row>
        <row r="109">
          <cell r="CU109">
            <v>91</v>
          </cell>
          <cell r="DG109">
            <v>62</v>
          </cell>
        </row>
        <row r="110">
          <cell r="CU110"/>
          <cell r="DG110"/>
        </row>
        <row r="111">
          <cell r="CU111"/>
          <cell r="DG111"/>
        </row>
        <row r="115">
          <cell r="CU115">
            <v>7</v>
          </cell>
          <cell r="DG115">
            <v>0</v>
          </cell>
        </row>
        <row r="116">
          <cell r="CU116">
            <v>76</v>
          </cell>
          <cell r="DG116">
            <v>62</v>
          </cell>
        </row>
        <row r="117">
          <cell r="CU117">
            <v>107</v>
          </cell>
          <cell r="DG117">
            <v>95</v>
          </cell>
        </row>
        <row r="120">
          <cell r="CU120">
            <v>23</v>
          </cell>
          <cell r="DG120">
            <v>44</v>
          </cell>
        </row>
        <row r="121">
          <cell r="CU121">
            <v>54</v>
          </cell>
          <cell r="DG121">
            <v>43</v>
          </cell>
        </row>
        <row r="122">
          <cell r="CU122">
            <v>15</v>
          </cell>
          <cell r="DG122"/>
        </row>
        <row r="125">
          <cell r="CU125">
            <v>34889</v>
          </cell>
          <cell r="DG125">
            <v>17026</v>
          </cell>
        </row>
        <row r="126">
          <cell r="CU126">
            <v>148</v>
          </cell>
          <cell r="DG126">
            <v>169</v>
          </cell>
        </row>
        <row r="127">
          <cell r="CU127">
            <v>691</v>
          </cell>
          <cell r="DG127">
            <v>224</v>
          </cell>
        </row>
        <row r="128">
          <cell r="CU128">
            <v>0</v>
          </cell>
          <cell r="DG128">
            <v>219</v>
          </cell>
        </row>
        <row r="129">
          <cell r="CU129">
            <v>48</v>
          </cell>
          <cell r="DG129">
            <v>47</v>
          </cell>
        </row>
        <row r="130">
          <cell r="CU130">
            <v>216</v>
          </cell>
          <cell r="DG130">
            <v>337</v>
          </cell>
        </row>
        <row r="131">
          <cell r="CU131">
            <v>232</v>
          </cell>
          <cell r="DG131">
            <v>311</v>
          </cell>
        </row>
        <row r="132">
          <cell r="CU132"/>
          <cell r="DG132"/>
        </row>
        <row r="137">
          <cell r="CU137">
            <v>9</v>
          </cell>
          <cell r="DG137">
            <v>4</v>
          </cell>
        </row>
        <row r="138">
          <cell r="CU138">
            <v>92</v>
          </cell>
          <cell r="DG138">
            <v>31</v>
          </cell>
        </row>
        <row r="139">
          <cell r="CU139">
            <v>10</v>
          </cell>
          <cell r="DG139">
            <v>16</v>
          </cell>
        </row>
        <row r="140">
          <cell r="CU140">
            <v>294</v>
          </cell>
          <cell r="DG140">
            <v>350</v>
          </cell>
        </row>
        <row r="141">
          <cell r="CU141">
            <v>7</v>
          </cell>
          <cell r="DG141"/>
        </row>
        <row r="142">
          <cell r="CU142">
            <v>71</v>
          </cell>
          <cell r="DG142"/>
        </row>
        <row r="143">
          <cell r="CU143"/>
          <cell r="DG143">
            <v>1</v>
          </cell>
        </row>
        <row r="144">
          <cell r="CU144"/>
          <cell r="DG144">
            <v>6</v>
          </cell>
        </row>
        <row r="145">
          <cell r="CU145"/>
          <cell r="DG145"/>
        </row>
        <row r="146">
          <cell r="CU146">
            <v>11</v>
          </cell>
          <cell r="DG146">
            <v>17</v>
          </cell>
        </row>
        <row r="147">
          <cell r="CU147">
            <v>402</v>
          </cell>
          <cell r="DG147">
            <v>464</v>
          </cell>
        </row>
        <row r="148">
          <cell r="CU148">
            <v>6</v>
          </cell>
          <cell r="DG148">
            <v>8</v>
          </cell>
        </row>
        <row r="149">
          <cell r="CU149">
            <v>32</v>
          </cell>
          <cell r="DG149">
            <v>38</v>
          </cell>
        </row>
        <row r="151">
          <cell r="CU151">
            <v>12</v>
          </cell>
          <cell r="DG151">
            <v>13</v>
          </cell>
        </row>
        <row r="152">
          <cell r="CU152">
            <v>52</v>
          </cell>
          <cell r="DG152">
            <v>58</v>
          </cell>
        </row>
        <row r="154">
          <cell r="CU154">
            <v>5</v>
          </cell>
          <cell r="DG154">
            <v>6</v>
          </cell>
        </row>
        <row r="155">
          <cell r="CU155">
            <v>25</v>
          </cell>
          <cell r="DG155">
            <v>78</v>
          </cell>
        </row>
        <row r="157">
          <cell r="CU157"/>
          <cell r="DG157">
            <v>13</v>
          </cell>
        </row>
        <row r="158">
          <cell r="CU158"/>
          <cell r="DG158">
            <v>150</v>
          </cell>
        </row>
        <row r="160">
          <cell r="CU160">
            <v>1</v>
          </cell>
          <cell r="DG160">
            <v>2</v>
          </cell>
        </row>
        <row r="161">
          <cell r="CU161">
            <v>6</v>
          </cell>
          <cell r="DG161">
            <v>14</v>
          </cell>
        </row>
        <row r="163">
          <cell r="CU163">
            <v>3</v>
          </cell>
          <cell r="DG163">
            <v>1</v>
          </cell>
        </row>
        <row r="164">
          <cell r="CU164">
            <v>36</v>
          </cell>
          <cell r="DG164">
            <v>34</v>
          </cell>
        </row>
        <row r="166">
          <cell r="CU166">
            <v>4</v>
          </cell>
          <cell r="DG166">
            <v>5</v>
          </cell>
        </row>
        <row r="167">
          <cell r="CU167">
            <v>25</v>
          </cell>
          <cell r="DG167">
            <v>60</v>
          </cell>
        </row>
        <row r="169">
          <cell r="CU169">
            <v>16</v>
          </cell>
          <cell r="DG169">
            <v>9</v>
          </cell>
        </row>
        <row r="170">
          <cell r="CU170"/>
          <cell r="DG170"/>
        </row>
        <row r="171">
          <cell r="CU171">
            <v>7</v>
          </cell>
          <cell r="DG171">
            <v>8</v>
          </cell>
        </row>
        <row r="172">
          <cell r="CU172"/>
          <cell r="DG172"/>
        </row>
        <row r="173">
          <cell r="CU173"/>
          <cell r="DG173">
            <v>6</v>
          </cell>
        </row>
        <row r="174">
          <cell r="CU174">
            <v>7</v>
          </cell>
          <cell r="DG174">
            <v>10</v>
          </cell>
        </row>
        <row r="175">
          <cell r="CU175">
            <v>8</v>
          </cell>
          <cell r="DG175">
            <v>8</v>
          </cell>
        </row>
        <row r="176">
          <cell r="CU176"/>
          <cell r="DG176"/>
        </row>
        <row r="178">
          <cell r="CU178"/>
          <cell r="DG178"/>
        </row>
        <row r="179">
          <cell r="CU179"/>
          <cell r="DG179"/>
        </row>
        <row r="180">
          <cell r="CU180"/>
          <cell r="DG180"/>
        </row>
        <row r="181">
          <cell r="CU181">
            <v>495</v>
          </cell>
          <cell r="DG181">
            <v>433</v>
          </cell>
        </row>
        <row r="182">
          <cell r="CU182">
            <v>14</v>
          </cell>
          <cell r="DG182">
            <v>16</v>
          </cell>
        </row>
        <row r="183">
          <cell r="CU183">
            <v>137</v>
          </cell>
          <cell r="DG183">
            <v>291</v>
          </cell>
        </row>
        <row r="184">
          <cell r="CU184"/>
          <cell r="DG184"/>
        </row>
        <row r="185">
          <cell r="CU185"/>
          <cell r="DG185"/>
        </row>
        <row r="186">
          <cell r="CU186">
            <v>4</v>
          </cell>
          <cell r="DG186">
            <v>4</v>
          </cell>
        </row>
        <row r="187">
          <cell r="DG187">
            <v>18</v>
          </cell>
        </row>
        <row r="188">
          <cell r="CU188">
            <v>27</v>
          </cell>
          <cell r="DG188"/>
        </row>
        <row r="199">
          <cell r="CU199">
            <v>33</v>
          </cell>
          <cell r="DG199">
            <v>28</v>
          </cell>
        </row>
        <row r="200">
          <cell r="CU200"/>
          <cell r="DG200"/>
        </row>
        <row r="201">
          <cell r="CU201">
            <v>186</v>
          </cell>
          <cell r="DG201">
            <v>231</v>
          </cell>
        </row>
        <row r="204">
          <cell r="CU204"/>
          <cell r="DG204"/>
        </row>
        <row r="205">
          <cell r="CU205"/>
          <cell r="DG205"/>
        </row>
        <row r="208">
          <cell r="CU208">
            <v>2236</v>
          </cell>
          <cell r="DG208">
            <v>1399</v>
          </cell>
        </row>
        <row r="209">
          <cell r="CU209">
            <v>196</v>
          </cell>
          <cell r="DG209">
            <v>293</v>
          </cell>
        </row>
        <row r="210">
          <cell r="CU210">
            <v>784</v>
          </cell>
          <cell r="DG210">
            <v>902</v>
          </cell>
        </row>
        <row r="211">
          <cell r="CU211">
            <v>127</v>
          </cell>
          <cell r="DG211">
            <v>146</v>
          </cell>
        </row>
        <row r="212">
          <cell r="CU212"/>
          <cell r="DG212"/>
        </row>
        <row r="213">
          <cell r="CU213">
            <v>133</v>
          </cell>
          <cell r="DG213">
            <v>163</v>
          </cell>
        </row>
        <row r="214">
          <cell r="CU214">
            <v>253</v>
          </cell>
          <cell r="DG214">
            <v>550</v>
          </cell>
        </row>
        <row r="215">
          <cell r="DG215"/>
        </row>
        <row r="216">
          <cell r="CU216">
            <v>1060</v>
          </cell>
          <cell r="DG216">
            <v>1046</v>
          </cell>
        </row>
        <row r="219">
          <cell r="CU219">
            <v>511</v>
          </cell>
          <cell r="DG219">
            <v>595</v>
          </cell>
        </row>
        <row r="220">
          <cell r="CU220">
            <v>0</v>
          </cell>
          <cell r="DG220">
            <v>0</v>
          </cell>
        </row>
        <row r="221">
          <cell r="CU221">
            <v>1</v>
          </cell>
          <cell r="DG221">
            <v>1</v>
          </cell>
        </row>
        <row r="222">
          <cell r="CU222">
            <v>0</v>
          </cell>
          <cell r="DG222">
            <v>2</v>
          </cell>
        </row>
        <row r="223">
          <cell r="CU223">
            <v>0</v>
          </cell>
          <cell r="DG223">
            <v>0</v>
          </cell>
        </row>
        <row r="224">
          <cell r="CU224">
            <v>2</v>
          </cell>
          <cell r="DG224">
            <v>8</v>
          </cell>
        </row>
        <row r="225">
          <cell r="CU225">
            <v>2</v>
          </cell>
          <cell r="DG225">
            <v>2</v>
          </cell>
        </row>
        <row r="226">
          <cell r="CU226">
            <v>0</v>
          </cell>
          <cell r="DG226"/>
        </row>
        <row r="228">
          <cell r="CU228">
            <v>54922</v>
          </cell>
          <cell r="DG228">
            <v>44899</v>
          </cell>
        </row>
        <row r="232">
          <cell r="CU232">
            <v>1192.05</v>
          </cell>
          <cell r="DG232">
            <v>1566.77</v>
          </cell>
        </row>
        <row r="233">
          <cell r="CU233">
            <v>1173.5</v>
          </cell>
          <cell r="DG233">
            <v>950.11</v>
          </cell>
        </row>
        <row r="234">
          <cell r="CU234">
            <v>110</v>
          </cell>
          <cell r="DG234">
            <v>31</v>
          </cell>
        </row>
        <row r="235">
          <cell r="CU235"/>
          <cell r="DG235"/>
        </row>
        <row r="236">
          <cell r="CU236"/>
          <cell r="DG236"/>
        </row>
        <row r="237">
          <cell r="CU237"/>
          <cell r="DG237"/>
        </row>
        <row r="238">
          <cell r="CU238"/>
          <cell r="DG238"/>
        </row>
        <row r="239">
          <cell r="CU239"/>
          <cell r="DG239"/>
        </row>
        <row r="240">
          <cell r="CU240">
            <v>3490</v>
          </cell>
          <cell r="DG240">
            <v>3475</v>
          </cell>
        </row>
        <row r="241">
          <cell r="CU241"/>
          <cell r="DG241"/>
        </row>
        <row r="242">
          <cell r="CU242"/>
          <cell r="DG242"/>
        </row>
        <row r="245">
          <cell r="CU245">
            <v>3268.17</v>
          </cell>
          <cell r="DG245">
            <v>7403.5</v>
          </cell>
        </row>
        <row r="246">
          <cell r="CU246"/>
          <cell r="DG246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I237"/>
  <sheetViews>
    <sheetView tabSelected="1" view="pageLayout" zoomScaleNormal="100" zoomScaleSheetLayoutView="100" workbookViewId="0">
      <selection activeCell="I5" sqref="I5:I18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[1]Monthly!DG3</f>
        <v>46068</v>
      </c>
      <c r="E6" s="17">
        <f>[1]Fiscal!J3</f>
        <v>449081</v>
      </c>
      <c r="F6" s="18">
        <f>[1]Monthly!CU3</f>
        <v>38647</v>
      </c>
      <c r="G6" s="19">
        <f t="shared" ref="G6:G20" si="0">(+D6-F6)/F6</f>
        <v>0.19202007917820271</v>
      </c>
    </row>
    <row r="7" spans="1:9" x14ac:dyDescent="0.25">
      <c r="A7" s="14" t="s">
        <v>14</v>
      </c>
      <c r="B7" s="15"/>
      <c r="C7" s="16"/>
      <c r="D7" s="17">
        <f>[1]Monthly!DG4</f>
        <v>601</v>
      </c>
      <c r="E7" s="17">
        <f>[1]Fiscal!J4</f>
        <v>6879</v>
      </c>
      <c r="F7" s="18">
        <f>[1]Monthly!CU4</f>
        <v>774</v>
      </c>
      <c r="G7" s="19">
        <f t="shared" si="0"/>
        <v>-0.22351421188630491</v>
      </c>
    </row>
    <row r="8" spans="1:9" x14ac:dyDescent="0.25">
      <c r="A8" s="14" t="s">
        <v>15</v>
      </c>
      <c r="B8" s="15"/>
      <c r="C8" s="16"/>
      <c r="D8" s="17">
        <f>[1]Monthly!DG5</f>
        <v>329</v>
      </c>
      <c r="E8" s="17">
        <f>[1]Fiscal!J5</f>
        <v>2679</v>
      </c>
      <c r="F8" s="18">
        <f>[1]Monthly!CU5</f>
        <v>299</v>
      </c>
      <c r="G8" s="19">
        <f t="shared" si="0"/>
        <v>0.10033444816053512</v>
      </c>
    </row>
    <row r="9" spans="1:9" x14ac:dyDescent="0.25">
      <c r="A9" s="14" t="s">
        <v>16</v>
      </c>
      <c r="B9" s="15"/>
      <c r="C9" s="16"/>
      <c r="D9" s="17">
        <f>[1]Monthly!DG6</f>
        <v>238</v>
      </c>
      <c r="E9" s="17">
        <f>[1]Fiscal!J6</f>
        <v>2188</v>
      </c>
      <c r="F9" s="18">
        <f>[1]Monthly!CU6</f>
        <v>31</v>
      </c>
      <c r="G9" s="19">
        <f t="shared" si="0"/>
        <v>6.67741935483871</v>
      </c>
    </row>
    <row r="10" spans="1:9" x14ac:dyDescent="0.25">
      <c r="A10" s="14" t="s">
        <v>17</v>
      </c>
      <c r="B10" s="15"/>
      <c r="C10" s="16"/>
      <c r="D10" s="17">
        <f>[1]Monthly!DG7</f>
        <v>144</v>
      </c>
      <c r="E10" s="17">
        <f>[1]Fiscal!J7</f>
        <v>5575</v>
      </c>
      <c r="F10" s="18">
        <f>[1]Monthly!CU7</f>
        <v>112</v>
      </c>
      <c r="G10" s="19">
        <f t="shared" si="0"/>
        <v>0.2857142857142857</v>
      </c>
    </row>
    <row r="11" spans="1:9" x14ac:dyDescent="0.25">
      <c r="A11" s="14" t="s">
        <v>18</v>
      </c>
      <c r="B11" s="15"/>
      <c r="C11" s="16"/>
      <c r="D11" s="17">
        <f>[1]Monthly!DG8</f>
        <v>754</v>
      </c>
      <c r="E11" s="17">
        <f>[1]Fiscal!J8</f>
        <v>6679</v>
      </c>
      <c r="F11" s="18">
        <f>[1]Monthly!CU8</f>
        <v>553</v>
      </c>
      <c r="G11" s="19">
        <f t="shared" si="0"/>
        <v>0.36347197106690776</v>
      </c>
    </row>
    <row r="12" spans="1:9" x14ac:dyDescent="0.25">
      <c r="A12" s="14" t="s">
        <v>19</v>
      </c>
      <c r="B12" s="15"/>
      <c r="C12" s="16"/>
      <c r="D12" s="17">
        <f>[1]Monthly!DG9</f>
        <v>590</v>
      </c>
      <c r="E12" s="17">
        <f>[1]Fiscal!J9</f>
        <v>4751</v>
      </c>
      <c r="F12" s="18">
        <f>[1]Monthly!CU9</f>
        <v>322</v>
      </c>
      <c r="G12" s="19">
        <f t="shared" si="0"/>
        <v>0.83229813664596275</v>
      </c>
      <c r="I12" s="20"/>
    </row>
    <row r="13" spans="1:9" x14ac:dyDescent="0.25">
      <c r="A13" s="14" t="s">
        <v>20</v>
      </c>
      <c r="B13" s="15"/>
      <c r="C13" s="16"/>
      <c r="D13" s="17">
        <f>[1]Monthly!DG10</f>
        <v>0</v>
      </c>
      <c r="E13" s="17">
        <f>[1]Fiscal!J10</f>
        <v>0</v>
      </c>
      <c r="F13" s="18">
        <f>[1]Monthly!CU10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[1]Monthly!DG11</f>
        <v>2295</v>
      </c>
      <c r="E14" s="17">
        <f>[1]Fiscal!J11</f>
        <v>22525</v>
      </c>
      <c r="F14" s="18">
        <f>[1]Monthly!CU11</f>
        <v>1979</v>
      </c>
      <c r="G14" s="19">
        <f t="shared" si="0"/>
        <v>0.15967660434562911</v>
      </c>
    </row>
    <row r="15" spans="1:9" x14ac:dyDescent="0.25">
      <c r="A15" s="14" t="s">
        <v>22</v>
      </c>
      <c r="B15" s="15"/>
      <c r="C15" s="16"/>
      <c r="D15" s="17">
        <f>[1]Monthly!DG12</f>
        <v>12492</v>
      </c>
      <c r="E15" s="17">
        <f>[1]Fiscal!J12</f>
        <v>144222</v>
      </c>
      <c r="F15" s="18">
        <f>[1]Monthly!CU12</f>
        <v>11694</v>
      </c>
      <c r="G15" s="19">
        <f t="shared" si="0"/>
        <v>6.8240123140071829E-2</v>
      </c>
    </row>
    <row r="16" spans="1:9" x14ac:dyDescent="0.25">
      <c r="A16" s="14" t="s">
        <v>23</v>
      </c>
      <c r="B16" s="15"/>
      <c r="C16" s="16"/>
      <c r="D16" s="17">
        <f>[1]Monthly!DG13</f>
        <v>7503</v>
      </c>
      <c r="E16" s="17">
        <f>[1]Fiscal!J13</f>
        <v>87611</v>
      </c>
      <c r="F16" s="18">
        <f>[1]Monthly!CU13</f>
        <v>7450</v>
      </c>
      <c r="G16" s="19">
        <f t="shared" si="0"/>
        <v>7.1140939597315435E-3</v>
      </c>
    </row>
    <row r="17" spans="1:7" x14ac:dyDescent="0.25">
      <c r="A17" s="14" t="s">
        <v>24</v>
      </c>
      <c r="B17" s="15"/>
      <c r="C17" s="16"/>
      <c r="D17" s="17">
        <f>[1]Monthly!DG14</f>
        <v>0</v>
      </c>
      <c r="E17" s="17">
        <f>[1]Fiscal!J14</f>
        <v>91</v>
      </c>
      <c r="F17" s="18">
        <f>[1]Monthly!CU14</f>
        <v>91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[1]Monthly!DG15</f>
        <v>0</v>
      </c>
      <c r="E18" s="17">
        <f>[1]Fiscal!J15</f>
        <v>225</v>
      </c>
      <c r="F18" s="18">
        <f>[1]Monthly!CU15</f>
        <v>225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[1]Monthly!DG16</f>
        <v>0</v>
      </c>
      <c r="E19" s="17">
        <f>[1]Fiscal!J16</f>
        <v>0</v>
      </c>
      <c r="F19" s="18">
        <f>[1]Monthly!CU16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71014</v>
      </c>
      <c r="E20" s="24">
        <f>SUM(E6:E19)</f>
        <v>732506</v>
      </c>
      <c r="F20" s="25">
        <f>SUM(F6:F19)</f>
        <v>62177</v>
      </c>
      <c r="G20" s="19">
        <f t="shared" si="0"/>
        <v>0.14212650980266014</v>
      </c>
    </row>
    <row r="21" spans="1:7" x14ac:dyDescent="0.25">
      <c r="A21" s="26" t="s">
        <v>28</v>
      </c>
      <c r="B21" s="27"/>
      <c r="C21" s="28"/>
      <c r="D21" s="29">
        <f>[1]Monthly!DG18</f>
        <v>10</v>
      </c>
      <c r="E21" s="30">
        <f>[1]Fiscal!J18</f>
        <v>100</v>
      </c>
      <c r="F21" s="31">
        <f>[1]Monthly!CU18</f>
        <v>4</v>
      </c>
      <c r="G21" s="19">
        <f>(D21-F21)/F21</f>
        <v>1.5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[1]Monthly!DG21</f>
        <v>323</v>
      </c>
      <c r="E24" s="17">
        <f>[1]Fiscal!J21</f>
        <v>5328</v>
      </c>
      <c r="F24" s="17">
        <f>[1]Monthly!CU21</f>
        <v>284</v>
      </c>
      <c r="G24" s="19">
        <f t="shared" ref="G24:G41" si="1">(+D24-F24)/F24</f>
        <v>0.13732394366197184</v>
      </c>
    </row>
    <row r="25" spans="1:7" x14ac:dyDescent="0.25">
      <c r="A25" s="14" t="s">
        <v>31</v>
      </c>
      <c r="B25" s="15"/>
      <c r="C25" s="16"/>
      <c r="D25" s="17">
        <f>[1]Monthly!DG22</f>
        <v>83</v>
      </c>
      <c r="E25" s="17">
        <f>[1]Fiscal!J22</f>
        <v>923</v>
      </c>
      <c r="F25" s="17">
        <f>[1]Monthly!CU22</f>
        <v>74</v>
      </c>
      <c r="G25" s="19">
        <f t="shared" si="1"/>
        <v>0.12162162162162163</v>
      </c>
    </row>
    <row r="26" spans="1:7" x14ac:dyDescent="0.25">
      <c r="A26" s="21" t="s">
        <v>32</v>
      </c>
      <c r="B26" s="35"/>
      <c r="C26" s="36"/>
      <c r="D26" s="17">
        <f>[1]Monthly!DG23</f>
        <v>6</v>
      </c>
      <c r="E26" s="17">
        <f>[1]Fiscal!J23</f>
        <v>156</v>
      </c>
      <c r="F26" s="17">
        <f>[1]Monthly!CU23</f>
        <v>11</v>
      </c>
      <c r="G26" s="19">
        <f t="shared" si="1"/>
        <v>-0.45454545454545453</v>
      </c>
    </row>
    <row r="27" spans="1:7" x14ac:dyDescent="0.25">
      <c r="A27" s="14" t="s">
        <v>33</v>
      </c>
      <c r="B27" s="15"/>
      <c r="C27" s="16"/>
      <c r="D27" s="17">
        <f>[1]Monthly!DG24</f>
        <v>0</v>
      </c>
      <c r="E27" s="17">
        <f>[1]Fiscal!J24</f>
        <v>563</v>
      </c>
      <c r="F27" s="17">
        <f>[1]Monthly!CU24</f>
        <v>63</v>
      </c>
      <c r="G27" s="19">
        <f t="shared" si="1"/>
        <v>-1</v>
      </c>
    </row>
    <row r="28" spans="1:7" x14ac:dyDescent="0.25">
      <c r="A28" s="14" t="s">
        <v>34</v>
      </c>
      <c r="B28" s="15"/>
      <c r="C28" s="16"/>
      <c r="D28" s="17">
        <f>[1]Monthly!DG25</f>
        <v>8</v>
      </c>
      <c r="E28" s="17">
        <f>[1]Fiscal!J25</f>
        <v>1535</v>
      </c>
      <c r="F28" s="17">
        <f>[1]Monthly!CU25</f>
        <v>71</v>
      </c>
      <c r="G28" s="19">
        <f t="shared" si="1"/>
        <v>-0.88732394366197187</v>
      </c>
    </row>
    <row r="29" spans="1:7" x14ac:dyDescent="0.25">
      <c r="A29" s="14" t="s">
        <v>35</v>
      </c>
      <c r="B29" s="37"/>
      <c r="C29" s="38"/>
      <c r="D29" s="17">
        <f>[1]Monthly!DG26</f>
        <v>49</v>
      </c>
      <c r="E29" s="17">
        <f>[1]Fiscal!J26</f>
        <v>1705</v>
      </c>
      <c r="F29" s="17">
        <f>[1]Monthly!CU26</f>
        <v>148</v>
      </c>
      <c r="G29" s="19">
        <f t="shared" si="1"/>
        <v>-0.66891891891891897</v>
      </c>
    </row>
    <row r="30" spans="1:7" x14ac:dyDescent="0.25">
      <c r="A30" s="14" t="s">
        <v>36</v>
      </c>
      <c r="B30" s="37"/>
      <c r="C30" s="38"/>
      <c r="D30" s="17">
        <f>[1]Monthly!DG27</f>
        <v>1172</v>
      </c>
      <c r="E30" s="17">
        <f>[1]Fiscal!J27</f>
        <v>17198</v>
      </c>
      <c r="F30" s="17">
        <f>[1]Monthly!CU27</f>
        <v>1126</v>
      </c>
      <c r="G30" s="19">
        <f t="shared" si="1"/>
        <v>4.0852575488454709E-2</v>
      </c>
    </row>
    <row r="31" spans="1:7" x14ac:dyDescent="0.25">
      <c r="A31" s="14" t="s">
        <v>37</v>
      </c>
      <c r="B31" s="15"/>
      <c r="C31" s="16"/>
      <c r="D31" s="17">
        <f>[1]Monthly!DG28</f>
        <v>122</v>
      </c>
      <c r="E31" s="17">
        <f>[1]Fiscal!J28</f>
        <v>2069</v>
      </c>
      <c r="F31" s="17">
        <f>[1]Monthly!CU28</f>
        <v>132</v>
      </c>
      <c r="G31" s="19">
        <f t="shared" si="1"/>
        <v>-7.575757575757576E-2</v>
      </c>
    </row>
    <row r="32" spans="1:7" x14ac:dyDescent="0.25">
      <c r="A32" s="14" t="s">
        <v>38</v>
      </c>
      <c r="B32" s="15"/>
      <c r="C32" s="16"/>
      <c r="D32" s="17">
        <f>[1]Monthly!DG29</f>
        <v>36</v>
      </c>
      <c r="E32" s="17">
        <f>[1]Fiscal!J29</f>
        <v>4241</v>
      </c>
      <c r="F32" s="17">
        <f>[1]Monthly!CU29</f>
        <v>26</v>
      </c>
      <c r="G32" s="19">
        <f t="shared" si="1"/>
        <v>0.38461538461538464</v>
      </c>
    </row>
    <row r="33" spans="1:7" x14ac:dyDescent="0.25">
      <c r="A33" s="14" t="s">
        <v>39</v>
      </c>
      <c r="B33" s="15"/>
      <c r="C33" s="16"/>
      <c r="D33" s="17">
        <f>[1]Monthly!DG30</f>
        <v>0</v>
      </c>
      <c r="E33" s="17">
        <f>[1]Fiscal!J30</f>
        <v>53</v>
      </c>
      <c r="F33" s="17">
        <f>[1]Monthly!CU30</f>
        <v>0</v>
      </c>
      <c r="G33" s="19"/>
    </row>
    <row r="34" spans="1:7" x14ac:dyDescent="0.25">
      <c r="A34" s="14" t="s">
        <v>40</v>
      </c>
      <c r="B34" s="15"/>
      <c r="C34" s="16"/>
      <c r="D34" s="17">
        <f>[1]Monthly!DG31</f>
        <v>79</v>
      </c>
      <c r="E34" s="17">
        <f>[1]Fiscal!J31</f>
        <v>764</v>
      </c>
      <c r="F34" s="17">
        <f>[1]Monthly!CU31</f>
        <v>54</v>
      </c>
      <c r="G34" s="19">
        <f t="shared" si="1"/>
        <v>0.46296296296296297</v>
      </c>
    </row>
    <row r="35" spans="1:7" x14ac:dyDescent="0.25">
      <c r="A35" s="21" t="s">
        <v>41</v>
      </c>
      <c r="B35" s="35"/>
      <c r="C35" s="36"/>
      <c r="D35" s="17">
        <f>[1]Monthly!DG32</f>
        <v>619</v>
      </c>
      <c r="E35" s="17">
        <f>[1]Fiscal!J32</f>
        <v>4950</v>
      </c>
      <c r="F35" s="17">
        <f>[1]Monthly!CU32</f>
        <v>384</v>
      </c>
      <c r="G35" s="19">
        <f t="shared" si="1"/>
        <v>0.61197916666666663</v>
      </c>
    </row>
    <row r="36" spans="1:7" x14ac:dyDescent="0.25">
      <c r="A36" s="14" t="s">
        <v>42</v>
      </c>
      <c r="B36" s="15"/>
      <c r="C36" s="16"/>
      <c r="D36" s="17">
        <f>[1]Monthly!DG33</f>
        <v>690</v>
      </c>
      <c r="E36" s="17">
        <f>[1]Fiscal!J33</f>
        <v>10580</v>
      </c>
      <c r="F36" s="17">
        <f>[1]Monthly!CU33</f>
        <v>982</v>
      </c>
      <c r="G36" s="19">
        <f t="shared" si="1"/>
        <v>-0.29735234215885947</v>
      </c>
    </row>
    <row r="37" spans="1:7" x14ac:dyDescent="0.25">
      <c r="A37" s="14" t="s">
        <v>43</v>
      </c>
      <c r="B37" s="15"/>
      <c r="C37" s="16"/>
      <c r="D37" s="17">
        <f>[1]Monthly!DG34</f>
        <v>122</v>
      </c>
      <c r="E37" s="17">
        <f>[1]Fiscal!J34</f>
        <v>3747</v>
      </c>
      <c r="F37" s="17">
        <f>[1]Monthly!CU34</f>
        <v>50</v>
      </c>
      <c r="G37" s="19">
        <f t="shared" si="1"/>
        <v>1.44</v>
      </c>
    </row>
    <row r="38" spans="1:7" x14ac:dyDescent="0.25">
      <c r="A38" s="14" t="s">
        <v>44</v>
      </c>
      <c r="B38" s="15"/>
      <c r="C38" s="16"/>
      <c r="D38" s="17">
        <f>[1]Monthly!DG35</f>
        <v>52</v>
      </c>
      <c r="E38" s="17">
        <f>[1]Fiscal!J35</f>
        <v>1052</v>
      </c>
      <c r="F38" s="17">
        <f>[1]Monthly!CU35</f>
        <v>287</v>
      </c>
      <c r="G38" s="19">
        <f t="shared" si="1"/>
        <v>-0.81881533101045301</v>
      </c>
    </row>
    <row r="39" spans="1:7" x14ac:dyDescent="0.25">
      <c r="A39" s="14" t="s">
        <v>45</v>
      </c>
      <c r="B39" s="15"/>
      <c r="C39" s="16"/>
      <c r="D39" s="17">
        <f>[1]Monthly!DG36</f>
        <v>60</v>
      </c>
      <c r="E39" s="17">
        <f>[1]Fiscal!J36</f>
        <v>930</v>
      </c>
      <c r="F39" s="17">
        <f>[1]Monthly!CU36</f>
        <v>66</v>
      </c>
      <c r="G39" s="19">
        <f t="shared" si="1"/>
        <v>-9.0909090909090912E-2</v>
      </c>
    </row>
    <row r="40" spans="1:7" x14ac:dyDescent="0.25">
      <c r="A40" s="21"/>
      <c r="B40" s="22"/>
      <c r="C40" s="22" t="s">
        <v>27</v>
      </c>
      <c r="D40" s="24">
        <f>SUM(D24:D39)</f>
        <v>3421</v>
      </c>
      <c r="E40" s="24">
        <f>SUM(E24:E39)</f>
        <v>55794</v>
      </c>
      <c r="F40" s="24">
        <f>SUM(F24:F39)</f>
        <v>3758</v>
      </c>
      <c r="G40" s="19">
        <f t="shared" si="1"/>
        <v>-8.9675359233634913E-2</v>
      </c>
    </row>
    <row r="41" spans="1:7" x14ac:dyDescent="0.25">
      <c r="A41" s="39"/>
      <c r="B41" s="40"/>
      <c r="C41" s="40" t="s">
        <v>46</v>
      </c>
      <c r="D41" s="24">
        <f>SUM(D40,D20)</f>
        <v>74435</v>
      </c>
      <c r="E41" s="24">
        <f>SUM(E40,E20)</f>
        <v>788300</v>
      </c>
      <c r="F41" s="25">
        <f>SUM(F40,F20)</f>
        <v>65935</v>
      </c>
      <c r="G41" s="19">
        <f t="shared" si="1"/>
        <v>0.12891484037309472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[1]Monthly!DG42</f>
        <v>7167</v>
      </c>
      <c r="E45" s="17">
        <f>[1]Fiscal!J42</f>
        <v>88559</v>
      </c>
      <c r="F45" s="17">
        <f>[1]Monthly!CU42</f>
        <v>6914</v>
      </c>
      <c r="G45" s="19">
        <f t="shared" ref="G45:G53" si="2">(+D45-F45)/F45</f>
        <v>3.6592421174428694E-2</v>
      </c>
    </row>
    <row r="46" spans="1:7" x14ac:dyDescent="0.25">
      <c r="A46" s="14" t="s">
        <v>49</v>
      </c>
      <c r="B46" s="15"/>
      <c r="C46" s="16"/>
      <c r="D46" s="43">
        <f>[1]Monthly!DG43</f>
        <v>439</v>
      </c>
      <c r="E46" s="17">
        <f>[1]Fiscal!J43</f>
        <v>4378</v>
      </c>
      <c r="F46" s="17">
        <f>[1]Monthly!CU43</f>
        <v>338</v>
      </c>
      <c r="G46" s="19">
        <f t="shared" si="2"/>
        <v>0.29881656804733731</v>
      </c>
    </row>
    <row r="47" spans="1:7" x14ac:dyDescent="0.25">
      <c r="A47" s="14" t="s">
        <v>50</v>
      </c>
      <c r="B47" s="15"/>
      <c r="C47" s="16"/>
      <c r="D47" s="43">
        <f>[1]Monthly!DG44</f>
        <v>164</v>
      </c>
      <c r="E47" s="17">
        <f>[1]Fiscal!J44</f>
        <v>2882</v>
      </c>
      <c r="F47" s="17">
        <f>[1]Monthly!CU44</f>
        <v>178</v>
      </c>
      <c r="G47" s="19">
        <f t="shared" si="2"/>
        <v>-7.8651685393258425E-2</v>
      </c>
    </row>
    <row r="48" spans="1:7" x14ac:dyDescent="0.25">
      <c r="A48" s="14" t="s">
        <v>51</v>
      </c>
      <c r="B48" s="15"/>
      <c r="C48" s="16"/>
      <c r="D48" s="43">
        <f>[1]Monthly!DG45</f>
        <v>193</v>
      </c>
      <c r="E48" s="17">
        <f>[1]Fiscal!J45</f>
        <v>3628</v>
      </c>
      <c r="F48" s="17">
        <f>[1]Monthly!CU45</f>
        <v>2</v>
      </c>
      <c r="G48" s="19">
        <f t="shared" si="2"/>
        <v>95.5</v>
      </c>
    </row>
    <row r="49" spans="1:7" x14ac:dyDescent="0.25">
      <c r="A49" s="14" t="s">
        <v>52</v>
      </c>
      <c r="B49" s="15"/>
      <c r="C49" s="16"/>
      <c r="D49" s="43">
        <f>[1]Monthly!DG46</f>
        <v>43</v>
      </c>
      <c r="E49" s="17">
        <f>[1]Fiscal!J46</f>
        <v>1007</v>
      </c>
      <c r="F49" s="17">
        <f>[1]Monthly!CU46</f>
        <v>13</v>
      </c>
      <c r="G49" s="19">
        <f t="shared" si="2"/>
        <v>2.3076923076923075</v>
      </c>
    </row>
    <row r="50" spans="1:7" x14ac:dyDescent="0.25">
      <c r="A50" s="14" t="s">
        <v>53</v>
      </c>
      <c r="B50" s="15"/>
      <c r="C50" s="16"/>
      <c r="D50" s="43">
        <f>[1]Monthly!DG47</f>
        <v>374</v>
      </c>
      <c r="E50" s="17">
        <f>[1]Fiscal!J47</f>
        <v>3692</v>
      </c>
      <c r="F50" s="17">
        <f>[1]Monthly!CU47</f>
        <v>314</v>
      </c>
      <c r="G50" s="19">
        <f t="shared" si="2"/>
        <v>0.19108280254777071</v>
      </c>
    </row>
    <row r="51" spans="1:7" x14ac:dyDescent="0.25">
      <c r="A51" s="14" t="s">
        <v>54</v>
      </c>
      <c r="B51" s="15"/>
      <c r="C51" s="16"/>
      <c r="D51" s="43">
        <f>[1]Monthly!DG48</f>
        <v>139</v>
      </c>
      <c r="E51" s="17">
        <f>[1]Fiscal!J48</f>
        <v>2157</v>
      </c>
      <c r="F51" s="17">
        <f>[1]Monthly!CU48</f>
        <v>106</v>
      </c>
      <c r="G51" s="19">
        <f t="shared" si="2"/>
        <v>0.31132075471698112</v>
      </c>
    </row>
    <row r="52" spans="1:7" x14ac:dyDescent="0.25">
      <c r="A52" s="14" t="s">
        <v>55</v>
      </c>
      <c r="B52" s="15"/>
      <c r="C52" s="16"/>
      <c r="D52" s="43">
        <f>[1]Monthly!DG49</f>
        <v>0</v>
      </c>
      <c r="E52" s="17">
        <f>[1]Fiscal!J49</f>
        <v>0</v>
      </c>
      <c r="F52" s="17">
        <f>[1]Monthly!CU49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8519</v>
      </c>
      <c r="E53" s="24">
        <f>SUM(E45:E52)</f>
        <v>106303</v>
      </c>
      <c r="F53" s="24">
        <f>SUM(F45:F52)</f>
        <v>7865</v>
      </c>
      <c r="G53" s="19">
        <f t="shared" si="2"/>
        <v>8.3153210425937693E-2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[1]Monthly!DG51</f>
        <v>10617</v>
      </c>
      <c r="E56" s="17">
        <f>[1]Fiscal!J51</f>
        <v>116010</v>
      </c>
      <c r="F56" s="17">
        <f>[1]Monthly!CU51</f>
        <v>8577</v>
      </c>
      <c r="G56" s="19">
        <f t="shared" ref="G56:G64" si="3">(+D56-F56)/F56</f>
        <v>0.2378454004896817</v>
      </c>
    </row>
    <row r="57" spans="1:7" x14ac:dyDescent="0.25">
      <c r="A57" s="14" t="s">
        <v>49</v>
      </c>
      <c r="B57" s="15"/>
      <c r="C57" s="16"/>
      <c r="D57" s="17">
        <f>[1]Monthly!DG52</f>
        <v>85</v>
      </c>
      <c r="E57" s="17">
        <f>[1]Fiscal!J52</f>
        <v>2013</v>
      </c>
      <c r="F57" s="17">
        <f>[1]Monthly!CU52</f>
        <v>98</v>
      </c>
      <c r="G57" s="19">
        <f t="shared" si="3"/>
        <v>-0.1326530612244898</v>
      </c>
    </row>
    <row r="58" spans="1:7" x14ac:dyDescent="0.25">
      <c r="A58" s="14" t="s">
        <v>50</v>
      </c>
      <c r="B58" s="15"/>
      <c r="C58" s="16"/>
      <c r="D58" s="17">
        <f>[1]Monthly!DG53</f>
        <v>326</v>
      </c>
      <c r="E58" s="17">
        <f>[1]Fiscal!J53</f>
        <v>3944</v>
      </c>
      <c r="F58" s="17">
        <f>[1]Monthly!CU53</f>
        <v>474</v>
      </c>
      <c r="G58" s="19">
        <f t="shared" si="3"/>
        <v>-0.31223628691983124</v>
      </c>
    </row>
    <row r="59" spans="1:7" x14ac:dyDescent="0.25">
      <c r="A59" s="14" t="s">
        <v>51</v>
      </c>
      <c r="B59" s="15"/>
      <c r="C59" s="16"/>
      <c r="D59" s="17">
        <f>[1]Monthly!DG54</f>
        <v>288</v>
      </c>
      <c r="E59" s="17">
        <f>[1]Fiscal!J54</f>
        <v>3177</v>
      </c>
      <c r="F59" s="17">
        <f>[1]Monthly!CU54</f>
        <v>0</v>
      </c>
      <c r="G59" s="19"/>
    </row>
    <row r="60" spans="1:7" x14ac:dyDescent="0.25">
      <c r="A60" s="14" t="s">
        <v>52</v>
      </c>
      <c r="B60" s="15"/>
      <c r="C60" s="16"/>
      <c r="D60" s="17">
        <f>[1]Monthly!DG55</f>
        <v>160</v>
      </c>
      <c r="E60" s="17">
        <f>[1]Fiscal!J55</f>
        <v>2084</v>
      </c>
      <c r="F60" s="17">
        <f>[1]Monthly!CU55</f>
        <v>142</v>
      </c>
      <c r="G60" s="19">
        <f t="shared" si="3"/>
        <v>0.12676056338028169</v>
      </c>
    </row>
    <row r="61" spans="1:7" x14ac:dyDescent="0.25">
      <c r="A61" s="14" t="s">
        <v>53</v>
      </c>
      <c r="B61" s="15"/>
      <c r="C61" s="16"/>
      <c r="D61" s="17">
        <f>[1]Monthly!DG56</f>
        <v>123</v>
      </c>
      <c r="E61" s="17">
        <f>[1]Fiscal!J56</f>
        <v>1537</v>
      </c>
      <c r="F61" s="17">
        <f>[1]Monthly!CU56</f>
        <v>128</v>
      </c>
      <c r="G61" s="19">
        <f t="shared" si="3"/>
        <v>-3.90625E-2</v>
      </c>
    </row>
    <row r="62" spans="1:7" x14ac:dyDescent="0.25">
      <c r="A62" s="14" t="s">
        <v>54</v>
      </c>
      <c r="B62" s="15"/>
      <c r="C62" s="16"/>
      <c r="D62" s="17">
        <f>[1]Monthly!DG57</f>
        <v>261</v>
      </c>
      <c r="E62" s="17">
        <f>[1]Fiscal!J57</f>
        <v>2469</v>
      </c>
      <c r="F62" s="17">
        <f>[1]Monthly!CU57</f>
        <v>221</v>
      </c>
      <c r="G62" s="19">
        <f t="shared" si="3"/>
        <v>0.18099547511312217</v>
      </c>
    </row>
    <row r="63" spans="1:7" x14ac:dyDescent="0.25">
      <c r="A63" s="14" t="s">
        <v>55</v>
      </c>
      <c r="B63" s="15"/>
      <c r="C63" s="16"/>
      <c r="D63" s="17">
        <f>[1]Monthly!DG58</f>
        <v>0</v>
      </c>
      <c r="E63" s="17">
        <f>[1]Fiscal!J58</f>
        <v>0</v>
      </c>
      <c r="F63" s="17">
        <f>[1]Monthly!CU58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11860</v>
      </c>
      <c r="E64" s="24">
        <f>SUM(E56:E63)</f>
        <v>131234</v>
      </c>
      <c r="F64" s="24">
        <f>SUM(F56:F63)</f>
        <v>9640</v>
      </c>
      <c r="G64" s="19">
        <f t="shared" si="3"/>
        <v>0.23029045643153526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[1]Monthly!DG59</f>
        <v>10123</v>
      </c>
      <c r="E66" s="17">
        <f>[1]Fiscal!J59</f>
        <v>131480</v>
      </c>
      <c r="F66" s="17">
        <f>[1]Monthly!CU59</f>
        <v>9920</v>
      </c>
      <c r="G66" s="19">
        <f>(+D66-F66)/F66</f>
        <v>2.0463709677419353E-2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[1]Monthly!DG62</f>
        <v>12</v>
      </c>
      <c r="E69" s="43">
        <f>[1]Fiscal!J62</f>
        <v>171</v>
      </c>
      <c r="F69" s="17">
        <f>[1]Monthly!CU62</f>
        <v>15</v>
      </c>
      <c r="G69" s="19">
        <f t="shared" ref="G69:G78" si="4">(+D69-F69)/F69</f>
        <v>-0.2</v>
      </c>
    </row>
    <row r="70" spans="1:7" x14ac:dyDescent="0.25">
      <c r="A70" s="49" t="s">
        <v>60</v>
      </c>
      <c r="B70" s="50"/>
      <c r="C70" s="51"/>
      <c r="D70" s="43">
        <f>[1]Monthly!DG63</f>
        <v>46</v>
      </c>
      <c r="E70" s="43">
        <f>[1]Fiscal!J63</f>
        <v>553</v>
      </c>
      <c r="F70" s="17">
        <f>[1]Monthly!CU63</f>
        <v>51</v>
      </c>
      <c r="G70" s="19">
        <f t="shared" si="4"/>
        <v>-9.8039215686274508E-2</v>
      </c>
    </row>
    <row r="71" spans="1:7" x14ac:dyDescent="0.25">
      <c r="A71" s="49" t="s">
        <v>61</v>
      </c>
      <c r="B71" s="50"/>
      <c r="C71" s="51"/>
      <c r="D71" s="43">
        <f>[1]Monthly!DG64</f>
        <v>0</v>
      </c>
      <c r="E71" s="43">
        <f>[1]Fiscal!J64</f>
        <v>0</v>
      </c>
      <c r="F71" s="17">
        <f>[1]Monthly!CU64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[1]Monthly!DG65</f>
        <v>0</v>
      </c>
      <c r="E72" s="43">
        <f>[1]Fiscal!J65</f>
        <v>8</v>
      </c>
      <c r="F72" s="17">
        <f>[1]Monthly!CU65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58</v>
      </c>
      <c r="E73" s="24">
        <f>SUM(E69:E72)</f>
        <v>732</v>
      </c>
      <c r="F73" s="24">
        <f>SUM(F69:F72)</f>
        <v>66</v>
      </c>
      <c r="G73" s="19">
        <f t="shared" si="4"/>
        <v>-0.12121212121212122</v>
      </c>
    </row>
    <row r="74" spans="1:7" x14ac:dyDescent="0.25">
      <c r="A74" s="47" t="s">
        <v>63</v>
      </c>
      <c r="B74" s="37"/>
      <c r="C74" s="16"/>
      <c r="D74" s="43">
        <f>[1]Monthly!DG66</f>
        <v>14</v>
      </c>
      <c r="E74" s="43">
        <f>[1]Fiscal!J66</f>
        <v>199</v>
      </c>
      <c r="F74" s="17">
        <f>[1]Monthly!CU66</f>
        <v>16</v>
      </c>
      <c r="G74" s="19">
        <f t="shared" si="4"/>
        <v>-0.125</v>
      </c>
    </row>
    <row r="75" spans="1:7" x14ac:dyDescent="0.25">
      <c r="A75" s="49" t="s">
        <v>60</v>
      </c>
      <c r="B75" s="44"/>
      <c r="C75" s="51"/>
      <c r="D75" s="43">
        <f>[1]Monthly!DG67</f>
        <v>40</v>
      </c>
      <c r="E75" s="43">
        <f>[1]Fiscal!J67</f>
        <v>537</v>
      </c>
      <c r="F75" s="17">
        <f>[1]Monthly!CU67</f>
        <v>43</v>
      </c>
      <c r="G75" s="19">
        <f t="shared" si="4"/>
        <v>-6.9767441860465115E-2</v>
      </c>
    </row>
    <row r="76" spans="1:7" x14ac:dyDescent="0.25">
      <c r="A76" s="49" t="s">
        <v>61</v>
      </c>
      <c r="B76" s="50"/>
      <c r="C76" s="51"/>
      <c r="D76" s="43">
        <f>[1]Monthly!DG68</f>
        <v>6</v>
      </c>
      <c r="E76" s="43">
        <f>[1]Fiscal!J68</f>
        <v>56</v>
      </c>
      <c r="F76" s="17">
        <f>[1]Monthly!CU68</f>
        <v>5</v>
      </c>
      <c r="G76" s="19">
        <f t="shared" si="4"/>
        <v>0.2</v>
      </c>
    </row>
    <row r="77" spans="1:7" x14ac:dyDescent="0.25">
      <c r="A77" s="49" t="s">
        <v>62</v>
      </c>
      <c r="B77" s="50"/>
      <c r="C77" s="51"/>
      <c r="D77" s="43">
        <f>[1]Monthly!DG69</f>
        <v>0</v>
      </c>
      <c r="E77" s="43">
        <f>[1]Fiscal!J69</f>
        <v>38</v>
      </c>
      <c r="F77" s="17">
        <f>[1]Monthly!CU69</f>
        <v>5</v>
      </c>
      <c r="G77" s="19">
        <f t="shared" si="4"/>
        <v>-1</v>
      </c>
    </row>
    <row r="78" spans="1:7" x14ac:dyDescent="0.25">
      <c r="A78" s="39"/>
      <c r="B78" s="50"/>
      <c r="C78" s="45" t="s">
        <v>27</v>
      </c>
      <c r="D78" s="24">
        <f>SUM(D74:D77)</f>
        <v>60</v>
      </c>
      <c r="E78" s="24">
        <f>SUM(E74:E77)</f>
        <v>830</v>
      </c>
      <c r="F78" s="24">
        <f>SUM(F74:F77)</f>
        <v>69</v>
      </c>
      <c r="G78" s="19">
        <f t="shared" si="4"/>
        <v>-0.13043478260869565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[1]Monthly!DG72</f>
        <v>1000</v>
      </c>
      <c r="E81" s="43">
        <f>[1]Fiscal!J72</f>
        <v>11719</v>
      </c>
      <c r="F81" s="17">
        <f>[1]Monthly!CU72</f>
        <v>898</v>
      </c>
      <c r="G81" s="19">
        <f t="shared" ref="G81:G94" si="5">(+D81-F81)/F81</f>
        <v>0.11358574610244988</v>
      </c>
    </row>
    <row r="82" spans="1:7" x14ac:dyDescent="0.25">
      <c r="A82" s="39" t="s">
        <v>66</v>
      </c>
      <c r="B82" s="44"/>
      <c r="C82" s="51"/>
      <c r="D82" s="17">
        <f>[1]Monthly!DG73</f>
        <v>1142</v>
      </c>
      <c r="E82" s="43">
        <f>[1]Fiscal!J73</f>
        <v>11277</v>
      </c>
      <c r="F82" s="17">
        <f>[1]Monthly!CU73</f>
        <v>1053</v>
      </c>
      <c r="G82" s="19">
        <f t="shared" si="5"/>
        <v>8.4520417853751181E-2</v>
      </c>
    </row>
    <row r="83" spans="1:7" x14ac:dyDescent="0.25">
      <c r="A83" s="39" t="s">
        <v>67</v>
      </c>
      <c r="B83" s="44"/>
      <c r="C83" s="51"/>
      <c r="D83" s="17">
        <f>[1]Monthly!DG74</f>
        <v>22</v>
      </c>
      <c r="E83" s="43">
        <f>[1]Fiscal!J74</f>
        <v>110</v>
      </c>
      <c r="F83" s="17">
        <f>[1]Monthly!CU74</f>
        <v>13</v>
      </c>
      <c r="G83" s="19">
        <f t="shared" si="5"/>
        <v>0.69230769230769229</v>
      </c>
    </row>
    <row r="84" spans="1:7" x14ac:dyDescent="0.25">
      <c r="A84" s="39" t="s">
        <v>68</v>
      </c>
      <c r="B84" s="44"/>
      <c r="C84" s="51"/>
      <c r="D84" s="17">
        <f>[1]Monthly!DG75</f>
        <v>33</v>
      </c>
      <c r="E84" s="43">
        <f>[1]Fiscal!J75</f>
        <v>211</v>
      </c>
      <c r="F84" s="17">
        <f>[1]Monthly!CU75</f>
        <v>22</v>
      </c>
      <c r="G84" s="19">
        <f t="shared" si="5"/>
        <v>0.5</v>
      </c>
    </row>
    <row r="85" spans="1:7" x14ac:dyDescent="0.25">
      <c r="A85" s="39" t="s">
        <v>69</v>
      </c>
      <c r="B85" s="44"/>
      <c r="C85" s="51"/>
      <c r="D85" s="17">
        <f>[1]Monthly!DG76</f>
        <v>0</v>
      </c>
      <c r="E85" s="43">
        <f>[1]Fiscal!J76</f>
        <v>0</v>
      </c>
      <c r="F85" s="17">
        <f>[1]Monthly!CU76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[1]Monthly!DG77</f>
        <v>92380</v>
      </c>
      <c r="E86" s="43">
        <f>[1]Fiscal!J77</f>
        <v>924783</v>
      </c>
      <c r="F86" s="17">
        <f>[1]Monthly!CU77</f>
        <v>106846</v>
      </c>
      <c r="G86" s="19">
        <f t="shared" si="5"/>
        <v>-0.13539112367332423</v>
      </c>
    </row>
    <row r="87" spans="1:7" x14ac:dyDescent="0.25">
      <c r="A87" s="39" t="s">
        <v>71</v>
      </c>
      <c r="B87" s="44"/>
      <c r="C87" s="51"/>
      <c r="D87" s="17">
        <f>[1]Monthly!DG78</f>
        <v>2</v>
      </c>
      <c r="E87" s="43">
        <f>[1]Fiscal!J78</f>
        <v>42</v>
      </c>
      <c r="F87" s="17">
        <f>[1]Monthly!CU78</f>
        <v>2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[1]Monthly!DG79</f>
        <v>0</v>
      </c>
      <c r="E88" s="43">
        <f>[1]Fiscal!J79</f>
        <v>38</v>
      </c>
      <c r="F88" s="17">
        <f>[1]Monthly!CU79</f>
        <v>0</v>
      </c>
      <c r="G88" s="19"/>
    </row>
    <row r="89" spans="1:7" x14ac:dyDescent="0.25">
      <c r="A89" s="39" t="s">
        <v>73</v>
      </c>
      <c r="B89" s="44"/>
      <c r="C89" s="51"/>
      <c r="D89" s="17">
        <f>[1]Monthly!DG80</f>
        <v>19</v>
      </c>
      <c r="E89" s="43">
        <f>[1]Fiscal!J80</f>
        <v>75</v>
      </c>
      <c r="F89" s="17">
        <f>[1]Monthly!CU80</f>
        <v>0</v>
      </c>
      <c r="G89" s="19"/>
    </row>
    <row r="90" spans="1:7" x14ac:dyDescent="0.25">
      <c r="A90" s="39" t="s">
        <v>52</v>
      </c>
      <c r="B90" s="44"/>
      <c r="C90" s="51"/>
      <c r="D90" s="17">
        <f>[1]Monthly!DG81</f>
        <v>0</v>
      </c>
      <c r="E90" s="43">
        <f>[1]Fiscal!J81</f>
        <v>0</v>
      </c>
      <c r="F90" s="17">
        <f>[1]Monthly!CU81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[1]Monthly!DG82</f>
        <v>71</v>
      </c>
      <c r="E91" s="43">
        <f>[1]Fiscal!J82</f>
        <v>450</v>
      </c>
      <c r="F91" s="17">
        <f>[1]Monthly!CU82</f>
        <v>33</v>
      </c>
      <c r="G91" s="19">
        <f t="shared" si="5"/>
        <v>1.1515151515151516</v>
      </c>
    </row>
    <row r="92" spans="1:7" x14ac:dyDescent="0.25">
      <c r="A92" s="39" t="s">
        <v>54</v>
      </c>
      <c r="B92" s="44"/>
      <c r="C92" s="51"/>
      <c r="D92" s="17">
        <f>[1]Monthly!DG83</f>
        <v>21</v>
      </c>
      <c r="E92" s="43">
        <f>[1]Fiscal!J83</f>
        <v>180</v>
      </c>
      <c r="F92" s="17">
        <f>[1]Monthly!CU83</f>
        <v>20</v>
      </c>
      <c r="G92" s="19">
        <f t="shared" si="5"/>
        <v>0.05</v>
      </c>
    </row>
    <row r="93" spans="1:7" x14ac:dyDescent="0.25">
      <c r="A93" s="39" t="s">
        <v>55</v>
      </c>
      <c r="B93" s="44"/>
      <c r="C93" s="51"/>
      <c r="D93" s="17">
        <f>[1]Monthly!DG84</f>
        <v>0</v>
      </c>
      <c r="E93" s="43">
        <f>[1]Fiscal!J84</f>
        <v>0</v>
      </c>
      <c r="F93" s="17">
        <f>[1]Monthly!CU84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94690</v>
      </c>
      <c r="E94" s="24">
        <f>SUM(E81:E93)</f>
        <v>948885</v>
      </c>
      <c r="F94" s="24">
        <f>SUM(F81:F93)</f>
        <v>108887</v>
      </c>
      <c r="G94" s="19">
        <f t="shared" si="5"/>
        <v>-0.13038287398863041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[1]Monthly!DG88</f>
        <v>39533</v>
      </c>
      <c r="E97" s="43">
        <f>[1]Fiscal!J88</f>
        <v>385964</v>
      </c>
      <c r="F97" s="30">
        <f>[1]Monthly!CU88</f>
        <v>19625</v>
      </c>
      <c r="G97" s="19">
        <f t="shared" ref="G97:G102" si="6">(+D97-F97)/F97</f>
        <v>1.014420382165605</v>
      </c>
    </row>
    <row r="98" spans="1:7" x14ac:dyDescent="0.25">
      <c r="A98" s="39" t="s">
        <v>76</v>
      </c>
      <c r="B98" s="44"/>
      <c r="C98" s="51"/>
      <c r="D98" s="30">
        <f>[1]Monthly!DG89</f>
        <v>37799</v>
      </c>
      <c r="E98" s="43">
        <f>[1]Fiscal!J89</f>
        <v>395609</v>
      </c>
      <c r="F98" s="30">
        <f>[1]Monthly!CU89</f>
        <v>25859</v>
      </c>
      <c r="G98" s="19">
        <f t="shared" si="6"/>
        <v>0.46173479252871341</v>
      </c>
    </row>
    <row r="99" spans="1:7" x14ac:dyDescent="0.25">
      <c r="A99" s="39" t="s">
        <v>77</v>
      </c>
      <c r="B99" s="44"/>
      <c r="C99" s="51"/>
      <c r="D99" s="30">
        <f>[1]Monthly!DG90</f>
        <v>0</v>
      </c>
      <c r="E99" s="43">
        <f>[1]Fiscal!J90</f>
        <v>10</v>
      </c>
      <c r="F99" s="30">
        <f>[1]Monthly!CU90</f>
        <v>0</v>
      </c>
      <c r="G99" s="19"/>
    </row>
    <row r="100" spans="1:7" x14ac:dyDescent="0.25">
      <c r="A100" s="39" t="s">
        <v>78</v>
      </c>
      <c r="B100" s="44"/>
      <c r="C100" s="51"/>
      <c r="D100" s="30">
        <f>[1]Monthly!DG91</f>
        <v>36393</v>
      </c>
      <c r="E100" s="43">
        <f>[1]Fiscal!J91</f>
        <v>505223</v>
      </c>
      <c r="F100" s="30">
        <f>[1]Monthly!CU91</f>
        <v>0</v>
      </c>
      <c r="G100" s="19"/>
    </row>
    <row r="101" spans="1:7" x14ac:dyDescent="0.25">
      <c r="A101" s="39" t="s">
        <v>79</v>
      </c>
      <c r="B101" s="44"/>
      <c r="C101" s="51"/>
      <c r="D101" s="30">
        <f>[1]Monthly!DG92</f>
        <v>909</v>
      </c>
      <c r="E101" s="43">
        <f>[1]Fiscal!J92</f>
        <v>5985</v>
      </c>
      <c r="F101" s="30">
        <f>[1]Monthly!CU92</f>
        <v>689</v>
      </c>
      <c r="G101" s="19">
        <f t="shared" si="6"/>
        <v>0.31930333817126272</v>
      </c>
    </row>
    <row r="102" spans="1:7" x14ac:dyDescent="0.25">
      <c r="A102" s="39" t="s">
        <v>80</v>
      </c>
      <c r="B102" s="44"/>
      <c r="C102" s="51"/>
      <c r="D102" s="30">
        <f>[1]Monthly!DG93</f>
        <v>1494</v>
      </c>
      <c r="E102" s="43">
        <f>[1]Fiscal!J93</f>
        <v>4104</v>
      </c>
      <c r="F102" s="30">
        <f>[1]Monthly!CU93</f>
        <v>172</v>
      </c>
      <c r="G102" s="19">
        <f t="shared" si="6"/>
        <v>7.6860465116279073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[1]Monthly!DG96</f>
        <v>0</v>
      </c>
      <c r="E106" s="43">
        <f>[1]Fiscal!J96</f>
        <v>0</v>
      </c>
      <c r="F106" s="17">
        <f>[1]Monthly!CU96</f>
        <v>0</v>
      </c>
      <c r="G106" s="19"/>
    </row>
    <row r="107" spans="1:7" x14ac:dyDescent="0.25">
      <c r="A107" s="39" t="s">
        <v>84</v>
      </c>
      <c r="B107" s="44"/>
      <c r="C107" s="51"/>
      <c r="D107" s="17">
        <f>[1]Monthly!DG97</f>
        <v>0</v>
      </c>
      <c r="E107" s="43">
        <f>[1]Fiscal!J97</f>
        <v>0</v>
      </c>
      <c r="F107" s="17">
        <f>[1]Monthly!CU97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[1]Monthly!DG98</f>
        <v>5024</v>
      </c>
      <c r="E108" s="43">
        <f>[1]Fiscal!J98</f>
        <v>52986</v>
      </c>
      <c r="F108" s="17">
        <f>[1]Monthly!CU98</f>
        <v>4687</v>
      </c>
      <c r="G108" s="19">
        <f t="shared" ref="G108:G122" si="7">(+D108-F108)/F108</f>
        <v>7.1901002773629194E-2</v>
      </c>
    </row>
    <row r="109" spans="1:7" x14ac:dyDescent="0.25">
      <c r="A109" s="54" t="s">
        <v>86</v>
      </c>
      <c r="B109" s="44"/>
      <c r="C109" s="51"/>
      <c r="D109" s="17">
        <f>[1]Monthly!DG99</f>
        <v>2414</v>
      </c>
      <c r="E109" s="43">
        <f>[1]Fiscal!J99</f>
        <v>22038</v>
      </c>
      <c r="F109" s="17">
        <f>[1]Monthly!CU99</f>
        <v>2069</v>
      </c>
      <c r="G109" s="19">
        <f t="shared" si="7"/>
        <v>0.16674722087965202</v>
      </c>
    </row>
    <row r="110" spans="1:7" x14ac:dyDescent="0.25">
      <c r="A110" s="54" t="s">
        <v>87</v>
      </c>
      <c r="B110" s="44"/>
      <c r="C110" s="51"/>
      <c r="D110" s="17">
        <f>[1]Monthly!DG100</f>
        <v>1961</v>
      </c>
      <c r="E110" s="43">
        <f>[1]Fiscal!J100</f>
        <v>21521</v>
      </c>
      <c r="F110" s="17">
        <f>[1]Monthly!CU100</f>
        <v>1785</v>
      </c>
      <c r="G110" s="19">
        <f t="shared" si="7"/>
        <v>9.8599439775910361E-2</v>
      </c>
    </row>
    <row r="111" spans="1:7" x14ac:dyDescent="0.25">
      <c r="A111" s="54" t="s">
        <v>88</v>
      </c>
      <c r="B111" s="44"/>
      <c r="C111" s="51"/>
      <c r="D111" s="17">
        <f>[1]Monthly!DG101</f>
        <v>1073</v>
      </c>
      <c r="E111" s="43">
        <f>[1]Fiscal!J101</f>
        <v>9836</v>
      </c>
      <c r="F111" s="17">
        <f>[1]Monthly!CU101</f>
        <v>726</v>
      </c>
      <c r="G111" s="19">
        <f t="shared" si="7"/>
        <v>0.47796143250688705</v>
      </c>
    </row>
    <row r="112" spans="1:7" x14ac:dyDescent="0.25">
      <c r="A112" s="39" t="s">
        <v>89</v>
      </c>
      <c r="B112" s="44"/>
      <c r="C112" s="51"/>
      <c r="D112" s="17">
        <f>[1]Monthly!DG102</f>
        <v>944</v>
      </c>
      <c r="E112" s="43">
        <f>[1]Fiscal!J102</f>
        <v>12419</v>
      </c>
      <c r="F112" s="17">
        <f>[1]Monthly!CU102</f>
        <v>1005</v>
      </c>
      <c r="G112" s="19">
        <f t="shared" si="7"/>
        <v>-6.0696517412935323E-2</v>
      </c>
    </row>
    <row r="113" spans="1:7" x14ac:dyDescent="0.25">
      <c r="A113" s="39" t="s">
        <v>49</v>
      </c>
      <c r="B113" s="44"/>
      <c r="C113" s="51"/>
      <c r="D113" s="17">
        <f>[1]Monthly!DG103</f>
        <v>43</v>
      </c>
      <c r="E113" s="43">
        <f>[1]Fiscal!J103</f>
        <v>732</v>
      </c>
      <c r="F113" s="17">
        <f>[1]Monthly!CU103</f>
        <v>64</v>
      </c>
      <c r="G113" s="19">
        <f t="shared" si="7"/>
        <v>-0.328125</v>
      </c>
    </row>
    <row r="114" spans="1:7" x14ac:dyDescent="0.25">
      <c r="A114" s="39" t="s">
        <v>50</v>
      </c>
      <c r="B114" s="44"/>
      <c r="C114" s="51"/>
      <c r="D114" s="17">
        <f>[1]Monthly!DG104</f>
        <v>6</v>
      </c>
      <c r="E114" s="43">
        <f>[1]Fiscal!J104</f>
        <v>42</v>
      </c>
      <c r="F114" s="17">
        <f>[1]Monthly!CU104</f>
        <v>5</v>
      </c>
      <c r="G114" s="19">
        <f t="shared" si="7"/>
        <v>0.2</v>
      </c>
    </row>
    <row r="115" spans="1:7" x14ac:dyDescent="0.25">
      <c r="A115" s="39" t="s">
        <v>51</v>
      </c>
      <c r="B115" s="44"/>
      <c r="C115" s="51"/>
      <c r="D115" s="17">
        <f>[1]Monthly!DG105</f>
        <v>32</v>
      </c>
      <c r="E115" s="43">
        <f>[1]Fiscal!J105</f>
        <v>191</v>
      </c>
      <c r="F115" s="17">
        <f>[1]Monthly!CU105</f>
        <v>0</v>
      </c>
      <c r="G115" s="19"/>
    </row>
    <row r="116" spans="1:7" x14ac:dyDescent="0.25">
      <c r="A116" s="39" t="s">
        <v>52</v>
      </c>
      <c r="B116" s="44"/>
      <c r="C116" s="51"/>
      <c r="D116" s="17">
        <f>[1]Monthly!DG106</f>
        <v>3</v>
      </c>
      <c r="E116" s="43">
        <f>[1]Fiscal!J106</f>
        <v>17</v>
      </c>
      <c r="F116" s="17">
        <f>[1]Monthly!CU106</f>
        <v>2</v>
      </c>
      <c r="G116" s="19">
        <f t="shared" si="7"/>
        <v>0.5</v>
      </c>
    </row>
    <row r="117" spans="1:7" x14ac:dyDescent="0.25">
      <c r="A117" s="39" t="s">
        <v>53</v>
      </c>
      <c r="B117" s="44"/>
      <c r="C117" s="51"/>
      <c r="D117" s="17">
        <f>[1]Monthly!DG107</f>
        <v>31</v>
      </c>
      <c r="E117" s="43">
        <f>[1]Fiscal!J107</f>
        <v>339</v>
      </c>
      <c r="F117" s="17">
        <f>[1]Monthly!CU107</f>
        <v>34</v>
      </c>
      <c r="G117" s="19">
        <f t="shared" si="7"/>
        <v>-8.8235294117647065E-2</v>
      </c>
    </row>
    <row r="118" spans="1:7" x14ac:dyDescent="0.25">
      <c r="A118" s="39" t="s">
        <v>54</v>
      </c>
      <c r="B118" s="44"/>
      <c r="C118" s="51"/>
      <c r="D118" s="17">
        <f>[1]Monthly!DG108</f>
        <v>34</v>
      </c>
      <c r="E118" s="43">
        <f>[1]Fiscal!J108</f>
        <v>432</v>
      </c>
      <c r="F118" s="17">
        <f>[1]Monthly!CU108</f>
        <v>26</v>
      </c>
      <c r="G118" s="19">
        <f t="shared" si="7"/>
        <v>0.30769230769230771</v>
      </c>
    </row>
    <row r="119" spans="1:7" x14ac:dyDescent="0.25">
      <c r="A119" s="39" t="s">
        <v>90</v>
      </c>
      <c r="B119" s="44"/>
      <c r="C119" s="51"/>
      <c r="D119" s="17">
        <f>[1]Monthly!DG109</f>
        <v>62</v>
      </c>
      <c r="E119" s="43">
        <f>[1]Fiscal!J109</f>
        <v>923</v>
      </c>
      <c r="F119" s="17">
        <f>[1]Monthly!CU109</f>
        <v>91</v>
      </c>
      <c r="G119" s="19">
        <f t="shared" si="7"/>
        <v>-0.31868131868131866</v>
      </c>
    </row>
    <row r="120" spans="1:7" x14ac:dyDescent="0.25">
      <c r="A120" s="39" t="s">
        <v>55</v>
      </c>
      <c r="B120" s="44"/>
      <c r="C120" s="51"/>
      <c r="D120" s="17">
        <f>[1]Monthly!DG110</f>
        <v>0</v>
      </c>
      <c r="E120" s="43">
        <f>[1]Fiscal!J110</f>
        <v>0</v>
      </c>
      <c r="F120" s="17">
        <f>[1]Monthly!CU110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[1]Monthly!DG111</f>
        <v>0</v>
      </c>
      <c r="E121" s="43">
        <f>[1]Fiscal!J111</f>
        <v>0</v>
      </c>
      <c r="F121" s="17">
        <f>[1]Monthly!CU111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11627</v>
      </c>
      <c r="E122" s="24">
        <f>+SUM(E106:E121)</f>
        <v>121476</v>
      </c>
      <c r="F122" s="24">
        <f>+SUM(F106:F121)</f>
        <v>10494</v>
      </c>
      <c r="G122" s="19">
        <f t="shared" si="7"/>
        <v>0.10796645702306079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[1]Monthly!DG115</f>
        <v>0</v>
      </c>
      <c r="E125" s="43">
        <f>[1]Fiscal!J115</f>
        <v>62</v>
      </c>
      <c r="F125" s="17">
        <f>[1]Monthly!CU115</f>
        <v>7</v>
      </c>
      <c r="G125" s="19">
        <f>(+D125-F125)/F125</f>
        <v>-1</v>
      </c>
    </row>
    <row r="126" spans="1:7" x14ac:dyDescent="0.25">
      <c r="A126" s="39" t="s">
        <v>94</v>
      </c>
      <c r="B126" s="44"/>
      <c r="C126" s="51"/>
      <c r="D126" s="17">
        <f>[1]Monthly!DG116</f>
        <v>62</v>
      </c>
      <c r="E126" s="43">
        <f>[1]Fiscal!J116</f>
        <v>1407</v>
      </c>
      <c r="F126" s="17">
        <f>[1]Monthly!CU116</f>
        <v>76</v>
      </c>
      <c r="G126" s="19">
        <f>(+D126-F126)/F126</f>
        <v>-0.18421052631578946</v>
      </c>
    </row>
    <row r="127" spans="1:7" x14ac:dyDescent="0.25">
      <c r="A127" s="39" t="s">
        <v>95</v>
      </c>
      <c r="B127" s="44"/>
      <c r="C127" s="51"/>
      <c r="D127" s="17">
        <f>[1]Monthly!DG117</f>
        <v>95</v>
      </c>
      <c r="E127" s="43">
        <f>[1]Fiscal!J117</f>
        <v>1162</v>
      </c>
      <c r="F127" s="17">
        <f>[1]Monthly!CU117</f>
        <v>107</v>
      </c>
      <c r="G127" s="19">
        <f>(+D127-F127)/F127</f>
        <v>-0.11214953271028037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[1]Monthly!DG120</f>
        <v>44</v>
      </c>
      <c r="E130" s="43">
        <f>[1]Fiscal!J120</f>
        <v>332</v>
      </c>
      <c r="F130" s="17">
        <f>[1]Monthly!CU120</f>
        <v>23</v>
      </c>
      <c r="G130" s="19">
        <f>(+D130-F130)/F130</f>
        <v>0.91304347826086951</v>
      </c>
    </row>
    <row r="131" spans="1:7" x14ac:dyDescent="0.25">
      <c r="A131" s="49" t="s">
        <v>98</v>
      </c>
      <c r="B131" s="44"/>
      <c r="C131" s="51"/>
      <c r="D131" s="17">
        <f>[1]Monthly!DG121</f>
        <v>43</v>
      </c>
      <c r="E131" s="43">
        <f>[1]Fiscal!J121</f>
        <v>664</v>
      </c>
      <c r="F131" s="17">
        <f>[1]Monthly!CU121</f>
        <v>54</v>
      </c>
      <c r="G131" s="19">
        <f>(+D131-F131)/F131</f>
        <v>-0.20370370370370369</v>
      </c>
    </row>
    <row r="132" spans="1:7" x14ac:dyDescent="0.25">
      <c r="A132" s="49" t="s">
        <v>99</v>
      </c>
      <c r="B132" s="44"/>
      <c r="C132" s="51"/>
      <c r="D132" s="17">
        <f>[1]Monthly!DG122</f>
        <v>0</v>
      </c>
      <c r="E132" s="43">
        <f>[1]Fiscal!J122</f>
        <v>636</v>
      </c>
      <c r="F132" s="17">
        <f>[1]Monthly!CU122</f>
        <v>15</v>
      </c>
      <c r="G132" s="19">
        <f>(+D132-F132)/F132</f>
        <v>-1</v>
      </c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[1]Monthly!DG125</f>
        <v>17026</v>
      </c>
      <c r="E135" s="43">
        <f>[1]Fiscal!J125</f>
        <v>292179</v>
      </c>
      <c r="F135" s="17">
        <f>[1]Monthly!CU125</f>
        <v>34889</v>
      </c>
      <c r="G135" s="19">
        <f t="shared" ref="G135:G143" si="8">(+D135-F135)/F135</f>
        <v>-0.51199518472871108</v>
      </c>
    </row>
    <row r="136" spans="1:7" x14ac:dyDescent="0.25">
      <c r="A136" s="39" t="s">
        <v>49</v>
      </c>
      <c r="B136" s="44"/>
      <c r="C136" s="51"/>
      <c r="D136" s="17">
        <f>[1]Monthly!DG126</f>
        <v>169</v>
      </c>
      <c r="E136" s="43">
        <f>[1]Fiscal!J126</f>
        <v>2158</v>
      </c>
      <c r="F136" s="17">
        <f>[1]Monthly!CU126</f>
        <v>148</v>
      </c>
      <c r="G136" s="19">
        <f t="shared" si="8"/>
        <v>0.14189189189189189</v>
      </c>
    </row>
    <row r="137" spans="1:7" x14ac:dyDescent="0.25">
      <c r="A137" s="39" t="s">
        <v>50</v>
      </c>
      <c r="B137" s="44"/>
      <c r="C137" s="51"/>
      <c r="D137" s="17">
        <f>[1]Monthly!DG127</f>
        <v>224</v>
      </c>
      <c r="E137" s="43">
        <f>[1]Fiscal!J127</f>
        <v>3157</v>
      </c>
      <c r="F137" s="17">
        <f>[1]Monthly!CU127</f>
        <v>691</v>
      </c>
      <c r="G137" s="19">
        <f t="shared" si="8"/>
        <v>-0.6758321273516642</v>
      </c>
    </row>
    <row r="138" spans="1:7" x14ac:dyDescent="0.25">
      <c r="A138" s="39" t="s">
        <v>73</v>
      </c>
      <c r="B138" s="44"/>
      <c r="C138" s="51"/>
      <c r="D138" s="17">
        <f>[1]Monthly!DG128</f>
        <v>219</v>
      </c>
      <c r="E138" s="43">
        <f>[1]Fiscal!J128</f>
        <v>1816</v>
      </c>
      <c r="F138" s="17">
        <f>[1]Monthly!CU128</f>
        <v>0</v>
      </c>
      <c r="G138" s="19"/>
    </row>
    <row r="139" spans="1:7" x14ac:dyDescent="0.25">
      <c r="A139" s="39" t="s">
        <v>52</v>
      </c>
      <c r="B139" s="44"/>
      <c r="C139" s="51"/>
      <c r="D139" s="17">
        <f>[1]Monthly!DG129</f>
        <v>47</v>
      </c>
      <c r="E139" s="43">
        <f>[1]Fiscal!J129</f>
        <v>565</v>
      </c>
      <c r="F139" s="17">
        <f>[1]Monthly!CU129</f>
        <v>48</v>
      </c>
      <c r="G139" s="19">
        <f t="shared" si="8"/>
        <v>-2.0833333333333332E-2</v>
      </c>
    </row>
    <row r="140" spans="1:7" x14ac:dyDescent="0.25">
      <c r="A140" s="39" t="s">
        <v>102</v>
      </c>
      <c r="B140" s="44"/>
      <c r="C140" s="51"/>
      <c r="D140" s="17">
        <f>[1]Monthly!DG130</f>
        <v>337</v>
      </c>
      <c r="E140" s="43">
        <f>[1]Fiscal!J130</f>
        <v>3123</v>
      </c>
      <c r="F140" s="17">
        <f>[1]Monthly!CU130</f>
        <v>216</v>
      </c>
      <c r="G140" s="19">
        <f t="shared" si="8"/>
        <v>0.56018518518518523</v>
      </c>
    </row>
    <row r="141" spans="1:7" x14ac:dyDescent="0.25">
      <c r="A141" s="39" t="s">
        <v>54</v>
      </c>
      <c r="B141" s="44"/>
      <c r="C141" s="51"/>
      <c r="D141" s="17">
        <f>[1]Monthly!DG131</f>
        <v>311</v>
      </c>
      <c r="E141" s="43">
        <f>[1]Fiscal!J131</f>
        <v>2548</v>
      </c>
      <c r="F141" s="17">
        <f>[1]Monthly!CU131</f>
        <v>232</v>
      </c>
      <c r="G141" s="19">
        <f t="shared" si="8"/>
        <v>0.34051724137931033</v>
      </c>
    </row>
    <row r="142" spans="1:7" x14ac:dyDescent="0.25">
      <c r="A142" s="39" t="s">
        <v>55</v>
      </c>
      <c r="B142" s="44"/>
      <c r="C142" s="51"/>
      <c r="D142" s="17">
        <f>[1]Monthly!DG132</f>
        <v>0</v>
      </c>
      <c r="E142" s="43">
        <f>[1]Fiscal!J132</f>
        <v>0</v>
      </c>
      <c r="F142" s="17">
        <f>[1]Monthly!CU132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18333</v>
      </c>
      <c r="E143" s="24">
        <f>SUM(E135:E142)</f>
        <v>305546</v>
      </c>
      <c r="F143" s="24">
        <f>SUM(F135:F142)</f>
        <v>36224</v>
      </c>
      <c r="G143" s="19">
        <f t="shared" si="8"/>
        <v>-0.49389907243816256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[1]Monthly!DG137</f>
        <v>4</v>
      </c>
      <c r="C148" s="69">
        <f>[1]Monthly!DG138</f>
        <v>31</v>
      </c>
      <c r="D148" s="17">
        <f>[1]Fiscal!J138</f>
        <v>841</v>
      </c>
      <c r="E148" s="68">
        <f>[1]Monthly!CU137</f>
        <v>9</v>
      </c>
      <c r="F148" s="69">
        <f>[1]Monthly!CU138</f>
        <v>92</v>
      </c>
      <c r="G148" s="19">
        <f t="shared" ref="G148:G154" si="9">(C148-F148)/F148</f>
        <v>-0.66304347826086951</v>
      </c>
    </row>
    <row r="149" spans="1:7" x14ac:dyDescent="0.25">
      <c r="A149" s="67" t="s">
        <v>114</v>
      </c>
      <c r="B149" s="70">
        <f>[1]Monthly!DG139</f>
        <v>16</v>
      </c>
      <c r="C149" s="69">
        <f>[1]Monthly!DG140</f>
        <v>350</v>
      </c>
      <c r="D149" s="17">
        <f>[1]Fiscal!J140</f>
        <v>4392</v>
      </c>
      <c r="E149" s="70">
        <f>[1]Monthly!CU139</f>
        <v>10</v>
      </c>
      <c r="F149" s="69">
        <f>[1]Monthly!CU140</f>
        <v>294</v>
      </c>
      <c r="G149" s="19">
        <f t="shared" si="9"/>
        <v>0.19047619047619047</v>
      </c>
    </row>
    <row r="150" spans="1:7" x14ac:dyDescent="0.25">
      <c r="A150" s="67" t="s">
        <v>115</v>
      </c>
      <c r="B150" s="70">
        <f>[1]Monthly!DG141</f>
        <v>0</v>
      </c>
      <c r="C150" s="69">
        <f>[1]Monthly!DG142</f>
        <v>0</v>
      </c>
      <c r="D150" s="17">
        <f>[1]Fiscal!J142</f>
        <v>129</v>
      </c>
      <c r="E150" s="70">
        <f>[1]Monthly!CU141</f>
        <v>7</v>
      </c>
      <c r="F150" s="69">
        <f>[1]Monthly!CU142</f>
        <v>71</v>
      </c>
      <c r="G150" s="19">
        <f t="shared" si="9"/>
        <v>-1</v>
      </c>
    </row>
    <row r="151" spans="1:7" x14ac:dyDescent="0.25">
      <c r="A151" s="67" t="s">
        <v>116</v>
      </c>
      <c r="B151" s="70">
        <f>[1]Monthly!DG143</f>
        <v>1</v>
      </c>
      <c r="C151" s="69">
        <f>[1]Monthly!DG144</f>
        <v>6</v>
      </c>
      <c r="D151" s="17">
        <f>[1]Fiscal!J144</f>
        <v>63</v>
      </c>
      <c r="E151" s="70">
        <f>[1]Monthly!CU143</f>
        <v>0</v>
      </c>
      <c r="F151" s="69">
        <f>[1]Monthly!CU144</f>
        <v>0</v>
      </c>
      <c r="G151" s="19"/>
    </row>
    <row r="152" spans="1:7" hidden="1" x14ac:dyDescent="0.25">
      <c r="A152" s="67" t="s">
        <v>117</v>
      </c>
      <c r="B152" s="70"/>
      <c r="C152" s="18">
        <f>[1]Monthly!DG145</f>
        <v>0</v>
      </c>
      <c r="D152" s="17">
        <f>[1]Fiscal!H145</f>
        <v>0</v>
      </c>
      <c r="E152" s="70"/>
      <c r="F152" s="18">
        <f>[1]Monthly!CU145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[1]Monthly!DG146</f>
        <v>17</v>
      </c>
      <c r="C153" s="69">
        <f>[1]Monthly!DG147</f>
        <v>464</v>
      </c>
      <c r="D153" s="17">
        <f>[1]Fiscal!J147</f>
        <v>5153</v>
      </c>
      <c r="E153" s="70">
        <f>[1]Monthly!CU146</f>
        <v>11</v>
      </c>
      <c r="F153" s="69">
        <f>[1]Monthly!CU147</f>
        <v>402</v>
      </c>
      <c r="G153" s="19">
        <f t="shared" si="9"/>
        <v>0.15422885572139303</v>
      </c>
    </row>
    <row r="154" spans="1:7" x14ac:dyDescent="0.25">
      <c r="A154" s="67" t="s">
        <v>119</v>
      </c>
      <c r="B154" s="70">
        <f>[1]Monthly!DG148</f>
        <v>8</v>
      </c>
      <c r="C154" s="71">
        <f>[1]Monthly!DG149</f>
        <v>38</v>
      </c>
      <c r="D154" s="72">
        <f>[1]Fiscal!J149</f>
        <v>381</v>
      </c>
      <c r="E154" s="70">
        <f>[1]Monthly!CU148</f>
        <v>6</v>
      </c>
      <c r="F154" s="71">
        <f>[1]Monthly!CU149</f>
        <v>32</v>
      </c>
      <c r="G154" s="19">
        <f t="shared" si="9"/>
        <v>0.1875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[1]Monthly!DG151</f>
        <v>13</v>
      </c>
      <c r="C157" s="83">
        <f>[1]Monthly!DG152</f>
        <v>58</v>
      </c>
      <c r="D157" s="43">
        <f>[1]Fiscal!J152</f>
        <v>152</v>
      </c>
      <c r="E157" s="82">
        <f>[1]Monthly!CU151</f>
        <v>12</v>
      </c>
      <c r="F157" s="83">
        <f>[1]Monthly!CU152</f>
        <v>52</v>
      </c>
      <c r="G157" s="19">
        <f t="shared" ref="G157:G162" si="10">(C157-F157)/F157</f>
        <v>0.11538461538461539</v>
      </c>
    </row>
    <row r="158" spans="1:7" x14ac:dyDescent="0.25">
      <c r="A158" s="67" t="s">
        <v>122</v>
      </c>
      <c r="B158" s="70">
        <f>[1]Monthly!DG154</f>
        <v>6</v>
      </c>
      <c r="C158" s="43">
        <f>[1]Monthly!DG155</f>
        <v>78</v>
      </c>
      <c r="D158" s="43">
        <f>[1]Fiscal!J155</f>
        <v>538</v>
      </c>
      <c r="E158" s="70">
        <f>[1]Monthly!CU154</f>
        <v>5</v>
      </c>
      <c r="F158" s="43">
        <f>[1]Monthly!CU155</f>
        <v>25</v>
      </c>
      <c r="G158" s="19">
        <f t="shared" si="10"/>
        <v>2.12</v>
      </c>
    </row>
    <row r="159" spans="1:7" x14ac:dyDescent="0.25">
      <c r="A159" s="67" t="s">
        <v>123</v>
      </c>
      <c r="B159" s="70">
        <f>[1]Monthly!DG157</f>
        <v>13</v>
      </c>
      <c r="C159" s="43">
        <f>[1]Monthly!DG158</f>
        <v>150</v>
      </c>
      <c r="D159" s="43">
        <f>[1]Fiscal!J158</f>
        <v>564</v>
      </c>
      <c r="E159" s="70">
        <f>[1]Monthly!CU157</f>
        <v>0</v>
      </c>
      <c r="F159" s="43">
        <f>[1]Monthly!CU158</f>
        <v>0</v>
      </c>
      <c r="G159" s="19"/>
    </row>
    <row r="160" spans="1:7" x14ac:dyDescent="0.25">
      <c r="A160" s="67" t="s">
        <v>124</v>
      </c>
      <c r="B160" s="70">
        <f>[1]Monthly!DG160</f>
        <v>2</v>
      </c>
      <c r="C160" s="43">
        <f>[1]Monthly!DG161</f>
        <v>14</v>
      </c>
      <c r="D160" s="43">
        <f>[1]Fiscal!J161</f>
        <v>87</v>
      </c>
      <c r="E160" s="70">
        <f>[1]Monthly!CU160</f>
        <v>1</v>
      </c>
      <c r="F160" s="43">
        <f>[1]Monthly!CU161</f>
        <v>6</v>
      </c>
      <c r="G160" s="19">
        <f t="shared" si="10"/>
        <v>1.3333333333333333</v>
      </c>
    </row>
    <row r="161" spans="1:7" x14ac:dyDescent="0.25">
      <c r="A161" s="67" t="s">
        <v>125</v>
      </c>
      <c r="B161" s="70">
        <f>[1]Monthly!DG163</f>
        <v>1</v>
      </c>
      <c r="C161" s="43">
        <f>[1]Monthly!DG164</f>
        <v>34</v>
      </c>
      <c r="D161" s="43">
        <f>[1]Fiscal!J164</f>
        <v>181</v>
      </c>
      <c r="E161" s="70">
        <f>[1]Monthly!CU163</f>
        <v>3</v>
      </c>
      <c r="F161" s="43">
        <f>[1]Monthly!CU164</f>
        <v>36</v>
      </c>
      <c r="G161" s="19">
        <f t="shared" si="10"/>
        <v>-5.5555555555555552E-2</v>
      </c>
    </row>
    <row r="162" spans="1:7" x14ac:dyDescent="0.25">
      <c r="A162" s="67" t="s">
        <v>126</v>
      </c>
      <c r="B162" s="70">
        <f>[1]Monthly!DG166</f>
        <v>5</v>
      </c>
      <c r="C162" s="43">
        <f>[1]Monthly!DG167</f>
        <v>60</v>
      </c>
      <c r="D162" s="43">
        <f>[1]Fiscal!J167</f>
        <v>197</v>
      </c>
      <c r="E162" s="70">
        <f>[1]Monthly!CU166</f>
        <v>4</v>
      </c>
      <c r="F162" s="43">
        <f>[1]Monthly!CU167</f>
        <v>25</v>
      </c>
      <c r="G162" s="19">
        <f t="shared" si="10"/>
        <v>1.4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[1]Monthly!DG184</f>
        <v>0</v>
      </c>
      <c r="D165" s="17">
        <f>[1]Fiscal!J184</f>
        <v>0</v>
      </c>
      <c r="E165" s="17">
        <v>0</v>
      </c>
      <c r="F165" s="17">
        <f>[1]Monthly!CU184</f>
        <v>0</v>
      </c>
      <c r="G165" s="19"/>
    </row>
    <row r="166" spans="1:7" x14ac:dyDescent="0.25">
      <c r="A166" s="39" t="s">
        <v>129</v>
      </c>
      <c r="B166" s="17">
        <v>1</v>
      </c>
      <c r="C166" s="17">
        <f>[1]Monthly!DG185</f>
        <v>0</v>
      </c>
      <c r="D166" s="17">
        <f>[1]Fiscal!J185</f>
        <v>0</v>
      </c>
      <c r="E166" s="17">
        <v>0</v>
      </c>
      <c r="F166" s="17">
        <f>[1]Monthly!CU185</f>
        <v>0</v>
      </c>
      <c r="G166" s="19"/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[1]Monthly!DG169</f>
        <v>9</v>
      </c>
      <c r="D170" s="17">
        <f>[1]Fiscal!J169</f>
        <v>187</v>
      </c>
      <c r="E170" s="17"/>
      <c r="F170" s="89">
        <f>[1]Monthly!CU169</f>
        <v>16</v>
      </c>
      <c r="G170" s="19">
        <f t="shared" ref="G170:G178" si="11">(C170-F170)/F170</f>
        <v>-0.4375</v>
      </c>
    </row>
    <row r="171" spans="1:7" x14ac:dyDescent="0.25">
      <c r="A171" s="54" t="s">
        <v>49</v>
      </c>
      <c r="B171" s="70"/>
      <c r="C171" s="17">
        <f>[1]Monthly!DG170</f>
        <v>0</v>
      </c>
      <c r="D171" s="17">
        <f>[1]Fiscal!J170</f>
        <v>0</v>
      </c>
      <c r="E171" s="17"/>
      <c r="F171" s="89">
        <f>[1]Monthly!CU170</f>
        <v>0</v>
      </c>
      <c r="G171" s="19"/>
    </row>
    <row r="172" spans="1:7" x14ac:dyDescent="0.25">
      <c r="A172" s="54" t="s">
        <v>50</v>
      </c>
      <c r="B172" s="70"/>
      <c r="C172" s="17">
        <f>[1]Monthly!DG171</f>
        <v>8</v>
      </c>
      <c r="D172" s="17">
        <f>[1]Fiscal!J171</f>
        <v>98</v>
      </c>
      <c r="E172" s="17"/>
      <c r="F172" s="89">
        <f>[1]Monthly!CU171</f>
        <v>7</v>
      </c>
      <c r="G172" s="19">
        <f t="shared" si="11"/>
        <v>0.14285714285714285</v>
      </c>
    </row>
    <row r="173" spans="1:7" x14ac:dyDescent="0.25">
      <c r="A173" s="54" t="s">
        <v>51</v>
      </c>
      <c r="B173" s="70"/>
      <c r="C173" s="17">
        <f>[1]Monthly!DG172</f>
        <v>0</v>
      </c>
      <c r="D173" s="17">
        <f>[1]Fiscal!J172</f>
        <v>5</v>
      </c>
      <c r="E173" s="17"/>
      <c r="F173" s="89">
        <f>[1]Monthly!CU172</f>
        <v>0</v>
      </c>
      <c r="G173" s="19"/>
    </row>
    <row r="174" spans="1:7" x14ac:dyDescent="0.25">
      <c r="A174" s="54" t="s">
        <v>52</v>
      </c>
      <c r="B174" s="70"/>
      <c r="C174" s="17">
        <f>[1]Monthly!DG173</f>
        <v>6</v>
      </c>
      <c r="D174" s="17">
        <f>[1]Fiscal!J173</f>
        <v>46</v>
      </c>
      <c r="E174" s="17"/>
      <c r="F174" s="89">
        <f>[1]Monthly!CU173</f>
        <v>0</v>
      </c>
      <c r="G174" s="19"/>
    </row>
    <row r="175" spans="1:7" x14ac:dyDescent="0.25">
      <c r="A175" s="54" t="s">
        <v>53</v>
      </c>
      <c r="B175" s="70"/>
      <c r="C175" s="17">
        <f>[1]Monthly!DG174</f>
        <v>10</v>
      </c>
      <c r="D175" s="17">
        <f>[1]Fiscal!J174</f>
        <v>98</v>
      </c>
      <c r="E175" s="17"/>
      <c r="F175" s="89">
        <f>[1]Monthly!CU174</f>
        <v>7</v>
      </c>
      <c r="G175" s="19">
        <f t="shared" si="11"/>
        <v>0.42857142857142855</v>
      </c>
    </row>
    <row r="176" spans="1:7" x14ac:dyDescent="0.25">
      <c r="A176" s="54" t="s">
        <v>54</v>
      </c>
      <c r="B176" s="70"/>
      <c r="C176" s="17">
        <f>[1]Monthly!DG175</f>
        <v>8</v>
      </c>
      <c r="D176" s="17">
        <f>[1]Fiscal!J175</f>
        <v>118</v>
      </c>
      <c r="E176" s="17"/>
      <c r="F176" s="89">
        <f>[1]Monthly!CU175</f>
        <v>8</v>
      </c>
      <c r="G176" s="19">
        <f t="shared" si="11"/>
        <v>0</v>
      </c>
    </row>
    <row r="177" spans="1:7" x14ac:dyDescent="0.25">
      <c r="A177" s="54" t="s">
        <v>55</v>
      </c>
      <c r="B177" s="70"/>
      <c r="C177" s="17">
        <f>[1]Monthly!DG176</f>
        <v>0</v>
      </c>
      <c r="D177" s="17">
        <f>[1]Fiscal!J176</f>
        <v>0</v>
      </c>
      <c r="E177" s="17"/>
      <c r="F177" s="89">
        <f>[1]Monthly!CU176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41</v>
      </c>
      <c r="D178" s="24">
        <f>SUM(D170:D177)</f>
        <v>552</v>
      </c>
      <c r="E178" s="24"/>
      <c r="F178" s="91">
        <f>SUM(F170:F177)</f>
        <v>38</v>
      </c>
      <c r="G178" s="19">
        <f t="shared" si="11"/>
        <v>7.8947368421052627E-2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[1]Monthly!DG178</f>
        <v>0</v>
      </c>
      <c r="C182" s="17">
        <f>[1]Monthly!DG179</f>
        <v>0</v>
      </c>
      <c r="D182" s="17">
        <f>[1]Fiscal!J179</f>
        <v>0</v>
      </c>
      <c r="E182" s="17">
        <f>[1]Monthly!CU178</f>
        <v>0</v>
      </c>
      <c r="F182" s="89">
        <f>[1]Monthly!CU179</f>
        <v>0</v>
      </c>
      <c r="G182" s="19"/>
    </row>
    <row r="183" spans="1:7" x14ac:dyDescent="0.25">
      <c r="A183" s="54" t="s">
        <v>133</v>
      </c>
      <c r="B183" s="70">
        <f>[1]Monthly!DG180</f>
        <v>0</v>
      </c>
      <c r="C183" s="17">
        <f>[1]Monthly!DG181</f>
        <v>433</v>
      </c>
      <c r="D183" s="17">
        <f>[1]Fiscal!J181</f>
        <v>2788</v>
      </c>
      <c r="E183" s="17">
        <f>[1]Monthly!CU180</f>
        <v>0</v>
      </c>
      <c r="F183" s="89">
        <f>[1]Monthly!CU181</f>
        <v>495</v>
      </c>
      <c r="G183" s="19">
        <f>(C183-F183)/F183</f>
        <v>-0.12525252525252525</v>
      </c>
    </row>
    <row r="184" spans="1:7" x14ac:dyDescent="0.25">
      <c r="A184" s="65" t="s">
        <v>134</v>
      </c>
      <c r="B184" s="70">
        <f>[1]Monthly!DG182</f>
        <v>16</v>
      </c>
      <c r="C184" s="17">
        <f>[1]Monthly!DG183</f>
        <v>291</v>
      </c>
      <c r="D184" s="17">
        <f>[1]Fiscal!J183</f>
        <v>12770</v>
      </c>
      <c r="E184" s="17">
        <f>[1]Monthly!CU182</f>
        <v>14</v>
      </c>
      <c r="F184" s="89">
        <f>[1]Monthly!CU183</f>
        <v>137</v>
      </c>
      <c r="G184" s="19">
        <f>(C184-F184)/F184</f>
        <v>1.1240875912408759</v>
      </c>
    </row>
    <row r="185" spans="1:7" x14ac:dyDescent="0.25">
      <c r="A185" s="65" t="s">
        <v>135</v>
      </c>
      <c r="B185" s="70">
        <f>[1]Monthly!DG186</f>
        <v>4</v>
      </c>
      <c r="C185" s="17">
        <f>[1]Monthly!DG187+[1]Monthly!DG188</f>
        <v>18</v>
      </c>
      <c r="D185" s="17">
        <f>[1]Fiscal!J196</f>
        <v>241</v>
      </c>
      <c r="E185" s="70">
        <f>[1]Monthly!CU186</f>
        <v>4</v>
      </c>
      <c r="F185" s="17">
        <f>[1]Monthly!QY187+[1]Monthly!CU188</f>
        <v>27</v>
      </c>
      <c r="G185" s="19">
        <f>(C185-F185)/F185</f>
        <v>-0.33333333333333331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[1]Monthly!DG199</f>
        <v>28</v>
      </c>
      <c r="E189" s="43">
        <f>[1]Fiscal!J199</f>
        <v>241</v>
      </c>
      <c r="F189" s="17">
        <f>[1]Monthly!CU199</f>
        <v>33</v>
      </c>
      <c r="G189" s="92">
        <f>(+D189-F189)/F189</f>
        <v>-0.15151515151515152</v>
      </c>
    </row>
    <row r="190" spans="1:7" x14ac:dyDescent="0.25">
      <c r="A190" s="14" t="s">
        <v>138</v>
      </c>
      <c r="B190" s="15"/>
      <c r="C190" s="16"/>
      <c r="D190" s="17">
        <f>[1]Monthly!DG200</f>
        <v>0</v>
      </c>
      <c r="E190" s="43">
        <f>[1]Fiscal!J200</f>
        <v>0</v>
      </c>
      <c r="F190" s="17">
        <f>[1]Monthly!CU200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[1]Monthly!DG201</f>
        <v>231</v>
      </c>
      <c r="E191" s="43">
        <f>[1]Fiscal!J201</f>
        <v>2456</v>
      </c>
      <c r="F191" s="17">
        <f>[1]Monthly!CU201</f>
        <v>186</v>
      </c>
      <c r="G191" s="92">
        <f>(+D191-F191)/F191</f>
        <v>0.24193548387096775</v>
      </c>
    </row>
    <row r="192" spans="1:7" x14ac:dyDescent="0.25">
      <c r="A192" s="39"/>
      <c r="B192" s="44"/>
      <c r="C192" s="45" t="s">
        <v>27</v>
      </c>
      <c r="D192" s="24">
        <f>SUM(D189:D191)</f>
        <v>259</v>
      </c>
      <c r="E192" s="24">
        <f>SUM(E189:E191)</f>
        <v>2697</v>
      </c>
      <c r="F192" s="24">
        <f>SUM(F189:F191)</f>
        <v>219</v>
      </c>
      <c r="G192" s="92">
        <f>(+D192-F192)/F192</f>
        <v>0.18264840182648401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[1]Monthly!DG204</f>
        <v>0</v>
      </c>
      <c r="E195" s="43">
        <f>[1]Fiscal!J204</f>
        <v>0</v>
      </c>
      <c r="F195" s="17">
        <f>[1]Monthly!CU204</f>
        <v>0</v>
      </c>
      <c r="G195" s="19"/>
    </row>
    <row r="196" spans="1:7" x14ac:dyDescent="0.25">
      <c r="A196" s="39" t="s">
        <v>142</v>
      </c>
      <c r="B196" s="44"/>
      <c r="C196" s="51"/>
      <c r="D196" s="17">
        <f>[1]Monthly!DG205</f>
        <v>0</v>
      </c>
      <c r="E196" s="43">
        <f>[1]Fiscal!J205</f>
        <v>0</v>
      </c>
      <c r="F196" s="17">
        <f>[1]Monthly!CU205</f>
        <v>0</v>
      </c>
      <c r="G196" s="19"/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[1]Monthly!DG208</f>
        <v>1399</v>
      </c>
      <c r="E199" s="43">
        <f>[1]Fiscal!J208</f>
        <v>23597</v>
      </c>
      <c r="F199" s="17">
        <f>[1]Monthly!CU208</f>
        <v>2236</v>
      </c>
      <c r="G199" s="19">
        <f t="shared" ref="G199:G207" si="12">(+D199-F199)/F199</f>
        <v>-0.37432915921288012</v>
      </c>
    </row>
    <row r="200" spans="1:7" x14ac:dyDescent="0.25">
      <c r="A200" s="39" t="s">
        <v>145</v>
      </c>
      <c r="B200" s="44"/>
      <c r="C200" s="51"/>
      <c r="D200" s="17">
        <f>[1]Monthly!DG209</f>
        <v>293</v>
      </c>
      <c r="E200" s="43">
        <f>[1]Fiscal!J209</f>
        <v>2029</v>
      </c>
      <c r="F200" s="17">
        <f>[1]Monthly!CU209</f>
        <v>196</v>
      </c>
      <c r="G200" s="19">
        <f t="shared" si="12"/>
        <v>0.49489795918367346</v>
      </c>
    </row>
    <row r="201" spans="1:7" x14ac:dyDescent="0.25">
      <c r="A201" s="39" t="s">
        <v>146</v>
      </c>
      <c r="B201" s="44"/>
      <c r="C201" s="51"/>
      <c r="D201" s="17">
        <f>[1]Monthly!DG210</f>
        <v>902</v>
      </c>
      <c r="E201" s="43">
        <f>[1]Fiscal!J210</f>
        <v>12611</v>
      </c>
      <c r="F201" s="17">
        <f>[1]Monthly!CU210</f>
        <v>784</v>
      </c>
      <c r="G201" s="19">
        <f t="shared" si="12"/>
        <v>0.15051020408163265</v>
      </c>
    </row>
    <row r="202" spans="1:7" x14ac:dyDescent="0.25">
      <c r="A202" s="39" t="s">
        <v>147</v>
      </c>
      <c r="B202" s="44"/>
      <c r="C202" s="51"/>
      <c r="D202" s="17">
        <f>[1]Monthly!DG211</f>
        <v>146</v>
      </c>
      <c r="E202" s="43">
        <f>[1]Fiscal!J211</f>
        <v>2878</v>
      </c>
      <c r="F202" s="17">
        <f>[1]Monthly!CU211</f>
        <v>127</v>
      </c>
      <c r="G202" s="19">
        <f t="shared" si="12"/>
        <v>0.14960629921259844</v>
      </c>
    </row>
    <row r="203" spans="1:7" x14ac:dyDescent="0.25">
      <c r="A203" s="39" t="s">
        <v>148</v>
      </c>
      <c r="B203" s="44"/>
      <c r="C203" s="51"/>
      <c r="D203" s="17">
        <f>[1]Monthly!DG212</f>
        <v>0</v>
      </c>
      <c r="E203" s="43">
        <f>[1]Fiscal!J212</f>
        <v>0</v>
      </c>
      <c r="F203" s="17">
        <f>[1]Monthly!CU212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[1]Monthly!DG213</f>
        <v>163</v>
      </c>
      <c r="E204" s="43">
        <f>[1]Fiscal!J213</f>
        <v>1742</v>
      </c>
      <c r="F204" s="17">
        <f>[1]Monthly!CU213</f>
        <v>133</v>
      </c>
      <c r="G204" s="19">
        <f t="shared" si="12"/>
        <v>0.22556390977443608</v>
      </c>
    </row>
    <row r="205" spans="1:7" x14ac:dyDescent="0.25">
      <c r="A205" s="39" t="s">
        <v>150</v>
      </c>
      <c r="B205" s="44"/>
      <c r="C205" s="51"/>
      <c r="D205" s="17">
        <f>[1]Monthly!DG214</f>
        <v>550</v>
      </c>
      <c r="E205" s="43">
        <f>[1]Fiscal!J214</f>
        <v>4342</v>
      </c>
      <c r="F205" s="17">
        <f>[1]Monthly!CU214</f>
        <v>253</v>
      </c>
      <c r="G205" s="19">
        <f t="shared" si="12"/>
        <v>1.173913043478261</v>
      </c>
    </row>
    <row r="206" spans="1:7" hidden="1" x14ac:dyDescent="0.25">
      <c r="A206" s="21" t="s">
        <v>151</v>
      </c>
      <c r="B206" s="35"/>
      <c r="C206" s="36"/>
      <c r="D206" s="17">
        <f>[1]Monthly!DG215</f>
        <v>0</v>
      </c>
      <c r="E206" s="17">
        <f>[1]Fiscal!C215</f>
        <v>0</v>
      </c>
      <c r="F206" s="17">
        <f>[1]Monthly!CUI215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[1]Monthly!DG216</f>
        <v>1046</v>
      </c>
      <c r="E207" s="43">
        <f>[1]Fiscal!J216</f>
        <v>13608</v>
      </c>
      <c r="F207" s="17">
        <f>[1]Monthly!CU216</f>
        <v>1060</v>
      </c>
      <c r="G207" s="19">
        <f t="shared" si="12"/>
        <v>-1.3207547169811321E-2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[1]Monthly!DG219</f>
        <v>595</v>
      </c>
      <c r="E210" s="43">
        <f>[1]Fiscal!J219</f>
        <v>5587</v>
      </c>
      <c r="F210" s="17">
        <f>[1]Monthly!CU219</f>
        <v>511</v>
      </c>
      <c r="G210" s="19">
        <f t="shared" ref="G210:G219" si="13">(+D210-F210)/F210</f>
        <v>0.16438356164383561</v>
      </c>
    </row>
    <row r="211" spans="1:7" x14ac:dyDescent="0.25">
      <c r="A211" s="39" t="s">
        <v>49</v>
      </c>
      <c r="B211" s="44"/>
      <c r="C211" s="51"/>
      <c r="D211" s="17">
        <f>[1]Monthly!DG220</f>
        <v>0</v>
      </c>
      <c r="E211" s="43">
        <f>[1]Fiscal!J220</f>
        <v>5</v>
      </c>
      <c r="F211" s="17">
        <f>[1]Monthly!CU220</f>
        <v>0</v>
      </c>
      <c r="G211" s="19"/>
    </row>
    <row r="212" spans="1:7" x14ac:dyDescent="0.25">
      <c r="A212" s="39" t="s">
        <v>50</v>
      </c>
      <c r="B212" s="44"/>
      <c r="C212" s="51"/>
      <c r="D212" s="17">
        <f>[1]Monthly!DG221</f>
        <v>1</v>
      </c>
      <c r="E212" s="43">
        <f>[1]Fiscal!J221</f>
        <v>36</v>
      </c>
      <c r="F212" s="17">
        <f>[1]Monthly!CU221</f>
        <v>1</v>
      </c>
      <c r="G212" s="19">
        <f t="shared" si="13"/>
        <v>0</v>
      </c>
    </row>
    <row r="213" spans="1:7" x14ac:dyDescent="0.25">
      <c r="A213" s="39" t="s">
        <v>51</v>
      </c>
      <c r="B213" s="44"/>
      <c r="C213" s="51"/>
      <c r="D213" s="17">
        <f>[1]Monthly!DG222</f>
        <v>2</v>
      </c>
      <c r="E213" s="43">
        <f>[1]Fiscal!J222</f>
        <v>7</v>
      </c>
      <c r="F213" s="17">
        <f>[1]Monthly!CU222</f>
        <v>0</v>
      </c>
      <c r="G213" s="19"/>
    </row>
    <row r="214" spans="1:7" x14ac:dyDescent="0.25">
      <c r="A214" s="39" t="s">
        <v>52</v>
      </c>
      <c r="B214" s="44"/>
      <c r="C214" s="51"/>
      <c r="D214" s="17">
        <f>[1]Monthly!DG223</f>
        <v>0</v>
      </c>
      <c r="E214" s="43">
        <f>[1]Fiscal!J223</f>
        <v>21</v>
      </c>
      <c r="F214" s="17">
        <f>[1]Monthly!CU223</f>
        <v>0</v>
      </c>
      <c r="G214" s="19"/>
    </row>
    <row r="215" spans="1:7" x14ac:dyDescent="0.25">
      <c r="A215" s="39" t="s">
        <v>53</v>
      </c>
      <c r="B215" s="44"/>
      <c r="C215" s="51"/>
      <c r="D215" s="17">
        <f>[1]Monthly!DG224</f>
        <v>8</v>
      </c>
      <c r="E215" s="43">
        <f>[1]Fiscal!J224</f>
        <v>41</v>
      </c>
      <c r="F215" s="17">
        <f>[1]Monthly!CU224</f>
        <v>2</v>
      </c>
      <c r="G215" s="19">
        <f t="shared" si="13"/>
        <v>3</v>
      </c>
    </row>
    <row r="216" spans="1:7" x14ac:dyDescent="0.25">
      <c r="A216" s="39" t="s">
        <v>54</v>
      </c>
      <c r="B216" s="44"/>
      <c r="C216" s="51"/>
      <c r="D216" s="17">
        <f>[1]Monthly!DG225</f>
        <v>2</v>
      </c>
      <c r="E216" s="43">
        <f>[1]Fiscal!J225</f>
        <v>37</v>
      </c>
      <c r="F216" s="17">
        <f>[1]Monthly!CU225</f>
        <v>2</v>
      </c>
      <c r="G216" s="19">
        <f t="shared" si="13"/>
        <v>0</v>
      </c>
    </row>
    <row r="217" spans="1:7" x14ac:dyDescent="0.25">
      <c r="A217" s="39" t="s">
        <v>55</v>
      </c>
      <c r="B217" s="44"/>
      <c r="C217" s="51"/>
      <c r="D217" s="17">
        <f>[1]Monthly!DG226</f>
        <v>0</v>
      </c>
      <c r="E217" s="43">
        <f>[1]Fiscal!J226</f>
        <v>0</v>
      </c>
      <c r="F217" s="17">
        <f>[1]Monthly!CU226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608</v>
      </c>
      <c r="E218" s="24">
        <f>SUM(E210:E217)</f>
        <v>5734</v>
      </c>
      <c r="F218" s="24">
        <f>SUM(F210:F217)</f>
        <v>516</v>
      </c>
      <c r="G218" s="19">
        <f t="shared" si="13"/>
        <v>0.17829457364341086</v>
      </c>
    </row>
    <row r="219" spans="1:7" x14ac:dyDescent="0.25">
      <c r="A219" s="47" t="s">
        <v>154</v>
      </c>
      <c r="B219" s="94"/>
      <c r="C219" s="95" t="s">
        <v>27</v>
      </c>
      <c r="D219" s="17">
        <f>[1]Monthly!DG228</f>
        <v>44899</v>
      </c>
      <c r="E219" s="43">
        <f>[1]Fiscal!J228</f>
        <v>54922</v>
      </c>
      <c r="F219" s="17">
        <f>[1]Monthly!CU228</f>
        <v>54922</v>
      </c>
      <c r="G219" s="19">
        <f t="shared" si="13"/>
        <v>-0.1824951749754197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[1]Monthly!DG232</f>
        <v>1566.77</v>
      </c>
      <c r="E222" s="43">
        <f>[1]Fiscal!J232</f>
        <v>16124.789999999999</v>
      </c>
      <c r="F222" s="96">
        <f>[1]Monthly!CU232</f>
        <v>1192.05</v>
      </c>
      <c r="G222" s="19">
        <f t="shared" ref="G222:G233" si="14">(+D222-F222)/F222</f>
        <v>0.31434923031752027</v>
      </c>
    </row>
    <row r="223" spans="1:7" x14ac:dyDescent="0.25">
      <c r="A223" s="39" t="s">
        <v>157</v>
      </c>
      <c r="B223" s="44"/>
      <c r="C223" s="51"/>
      <c r="D223" s="96">
        <f>[1]Monthly!DG233</f>
        <v>950.11</v>
      </c>
      <c r="E223" s="43">
        <f>[1]Fiscal!J233</f>
        <v>10731.580000000002</v>
      </c>
      <c r="F223" s="96">
        <f>[1]Monthly!CU233</f>
        <v>1173.5</v>
      </c>
      <c r="G223" s="19">
        <f t="shared" si="14"/>
        <v>-0.19036216446527482</v>
      </c>
    </row>
    <row r="224" spans="1:7" x14ac:dyDescent="0.25">
      <c r="A224" s="39" t="s">
        <v>158</v>
      </c>
      <c r="B224" s="44"/>
      <c r="C224" s="51"/>
      <c r="D224" s="96">
        <f>[1]Monthly!DG234</f>
        <v>31</v>
      </c>
      <c r="E224" s="43">
        <f>[1]Fiscal!J234</f>
        <v>808.86</v>
      </c>
      <c r="F224" s="96">
        <f>[1]Monthly!CU234</f>
        <v>110</v>
      </c>
      <c r="G224" s="19">
        <f t="shared" si="14"/>
        <v>-0.71818181818181814</v>
      </c>
    </row>
    <row r="225" spans="1:7" x14ac:dyDescent="0.25">
      <c r="A225" s="39" t="s">
        <v>159</v>
      </c>
      <c r="B225" s="44"/>
      <c r="C225" s="51"/>
      <c r="D225" s="96">
        <f>[1]Monthly!DG235</f>
        <v>0</v>
      </c>
      <c r="E225" s="43">
        <f>[1]Fiscal!J235</f>
        <v>1.7</v>
      </c>
      <c r="F225" s="96">
        <f>[1]Monthly!CU235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[1]Monthly!DG236</f>
        <v>0</v>
      </c>
      <c r="E226" s="43">
        <f>[1]Fiscal!H236</f>
        <v>0</v>
      </c>
      <c r="F226" s="96">
        <f>[1]Monthly!CU236</f>
        <v>0</v>
      </c>
      <c r="G226" s="19"/>
    </row>
    <row r="227" spans="1:7" x14ac:dyDescent="0.25">
      <c r="A227" s="39" t="s">
        <v>161</v>
      </c>
      <c r="B227" s="44"/>
      <c r="C227" s="51"/>
      <c r="D227" s="96">
        <f>[1]Monthly!DG237</f>
        <v>0</v>
      </c>
      <c r="E227" s="43">
        <f>[1]Fiscal!J237</f>
        <v>0</v>
      </c>
      <c r="F227" s="96">
        <f>[1]Monthly!CU237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[1]Monthly!DG238</f>
        <v>0</v>
      </c>
      <c r="E228" s="43">
        <f>[1]Fiscal!H238</f>
        <v>0</v>
      </c>
      <c r="F228" s="96">
        <f>[1]Monthly!CU238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[1]Monthly!DG239</f>
        <v>0</v>
      </c>
      <c r="E229" s="43">
        <f>[1]Fiscal!H239</f>
        <v>0</v>
      </c>
      <c r="F229" s="96">
        <f>[1]Monthly!CU239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[1]Monthly!DG240</f>
        <v>3475</v>
      </c>
      <c r="E230" s="43">
        <f>[1]Fiscal!J240</f>
        <v>61995</v>
      </c>
      <c r="F230" s="96">
        <f>[1]Monthly!CU240</f>
        <v>3490</v>
      </c>
      <c r="G230" s="19">
        <f t="shared" si="14"/>
        <v>-4.2979942693409743E-3</v>
      </c>
    </row>
    <row r="231" spans="1:7" hidden="1" x14ac:dyDescent="0.25">
      <c r="A231" s="49" t="s">
        <v>165</v>
      </c>
      <c r="B231" s="44"/>
      <c r="C231" s="51"/>
      <c r="D231" s="96">
        <f>[1]Monthly!DG241</f>
        <v>0</v>
      </c>
      <c r="E231" s="43">
        <f>[1]Fiscal!H241</f>
        <v>0</v>
      </c>
      <c r="F231" s="96">
        <f>[1]Monthly!CU241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[1]Monthly!DG242</f>
        <v>0</v>
      </c>
      <c r="E232" s="43">
        <f>[1]Fiscal!J242</f>
        <v>0</v>
      </c>
      <c r="F232" s="96">
        <f>[1]Monthly!CU242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6022.88</v>
      </c>
      <c r="E233" s="97">
        <f>SUM(E222:E232)</f>
        <v>89661.930000000008</v>
      </c>
      <c r="F233" s="97">
        <f>SUM(F222:F232)</f>
        <v>5965.55</v>
      </c>
      <c r="G233" s="19">
        <f t="shared" si="14"/>
        <v>9.6101784412166401E-3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[1]Monthly!DG245</f>
        <v>7403.5</v>
      </c>
      <c r="E236" s="96">
        <f>[1]Fiscal!J245</f>
        <v>46935.05</v>
      </c>
      <c r="F236" s="96">
        <f>[1]Monthly!CU245</f>
        <v>3268.17</v>
      </c>
      <c r="G236" s="19">
        <f t="shared" ref="G236" si="15">(+D236-F236)/F236</f>
        <v>1.2653350345912238</v>
      </c>
    </row>
    <row r="237" spans="1:7" x14ac:dyDescent="0.25">
      <c r="A237" s="54" t="s">
        <v>168</v>
      </c>
      <c r="B237" s="54"/>
      <c r="C237" s="70"/>
      <c r="D237" s="96">
        <f>[1]Monthly!DG246</f>
        <v>0</v>
      </c>
      <c r="E237" s="96">
        <f>[1]Fiscal!J246</f>
        <v>0</v>
      </c>
      <c r="F237" s="96">
        <f>[1]Monthly!CU246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24</vt:lpstr>
      <vt:lpstr>'JULY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2024-08-22T19:27:27Z</cp:lastPrinted>
  <dcterms:created xsi:type="dcterms:W3CDTF">2024-08-22T19:23:20Z</dcterms:created>
  <dcterms:modified xsi:type="dcterms:W3CDTF">2024-08-22T19:28:41Z</dcterms:modified>
</cp:coreProperties>
</file>